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MAQUINA DE FELIX JUNIO 2015\10 RESPALDO MTRO. HECTOR 2016\ESCUELAS AL 100 2016 LICITACION\02 CATALOGO LICITACION PREPA LAZARO CARDENAS ESC. 100 final\"/>
    </mc:Choice>
  </mc:AlternateContent>
  <bookViews>
    <workbookView xWindow="0" yWindow="0" windowWidth="9345" windowHeight="7080"/>
  </bookViews>
  <sheets>
    <sheet name="CATALOGO" sheetId="3" r:id="rId1"/>
  </sheets>
  <definedNames>
    <definedName name="_xlnm.Print_Area" localSheetId="0">CATALOGO!$B$1:$R$400</definedName>
    <definedName name="_xlnm.Print_Titles" localSheetId="0">CATALOGO!$1:$9</definedName>
  </definedNames>
  <calcPr calcId="152511"/>
</workbook>
</file>

<file path=xl/calcChain.xml><?xml version="1.0" encoding="utf-8"?>
<calcChain xmlns="http://schemas.openxmlformats.org/spreadsheetml/2006/main">
  <c r="R231" i="3" l="1"/>
  <c r="R232" i="3"/>
  <c r="R205" i="3"/>
  <c r="R206" i="3"/>
  <c r="R207" i="3"/>
  <c r="R208" i="3"/>
  <c r="R181" i="3"/>
  <c r="R182" i="3"/>
  <c r="R183" i="3"/>
  <c r="R184" i="3"/>
  <c r="R135" i="3"/>
  <c r="R136" i="3"/>
  <c r="R137" i="3"/>
  <c r="R138" i="3"/>
  <c r="R114" i="3"/>
  <c r="R115" i="3"/>
  <c r="R116" i="3"/>
  <c r="R117" i="3"/>
  <c r="R118" i="3"/>
  <c r="R49" i="3" l="1"/>
  <c r="R345" i="3"/>
  <c r="R191" i="3"/>
  <c r="R192" i="3"/>
  <c r="R193" i="3"/>
  <c r="R194"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21" i="3"/>
  <c r="R122" i="3"/>
  <c r="R123" i="3"/>
  <c r="R124" i="3"/>
  <c r="R125" i="3"/>
  <c r="R126" i="3"/>
  <c r="R127" i="3"/>
  <c r="R128" i="3"/>
  <c r="R129" i="3"/>
  <c r="R130" i="3"/>
  <c r="R131" i="3"/>
  <c r="R132" i="3"/>
  <c r="R133" i="3"/>
  <c r="R134"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34" i="3"/>
  <c r="R35" i="3"/>
  <c r="R36" i="3"/>
  <c r="R37" i="3"/>
  <c r="R211" i="3" l="1"/>
  <c r="R212" i="3"/>
  <c r="R213" i="3"/>
  <c r="R214" i="3"/>
  <c r="R215" i="3"/>
  <c r="R216" i="3"/>
  <c r="R217" i="3"/>
  <c r="R218" i="3"/>
  <c r="R219" i="3"/>
  <c r="R220" i="3"/>
  <c r="R221" i="3"/>
  <c r="R222" i="3"/>
  <c r="R223" i="3"/>
  <c r="R224" i="3"/>
  <c r="R225" i="3"/>
  <c r="R226" i="3"/>
  <c r="R227" i="3"/>
  <c r="R228" i="3"/>
  <c r="R229" i="3"/>
  <c r="R230" i="3"/>
  <c r="R234" i="3"/>
  <c r="R235" i="3"/>
  <c r="R236" i="3"/>
  <c r="R237" i="3"/>
  <c r="R238" i="3"/>
  <c r="R239" i="3"/>
  <c r="R240" i="3"/>
  <c r="R242" i="3"/>
  <c r="R243" i="3"/>
  <c r="R244" i="3"/>
  <c r="R245" i="3"/>
  <c r="R246" i="3"/>
  <c r="R247" i="3"/>
  <c r="R248" i="3"/>
  <c r="R249" i="3"/>
  <c r="R250" i="3"/>
  <c r="R251" i="3"/>
  <c r="R252" i="3"/>
  <c r="R254" i="3"/>
  <c r="R255" i="3"/>
  <c r="R256" i="3"/>
  <c r="R257" i="3"/>
  <c r="R258" i="3"/>
  <c r="R259" i="3"/>
  <c r="R260" i="3"/>
  <c r="R262" i="3"/>
  <c r="R263" i="3"/>
  <c r="R264" i="3"/>
  <c r="R265" i="3"/>
  <c r="R267" i="3"/>
  <c r="R268" i="3"/>
  <c r="R269" i="3"/>
  <c r="R270"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7" i="3"/>
  <c r="R308" i="3"/>
  <c r="R309" i="3"/>
  <c r="R310" i="3"/>
  <c r="R312" i="3"/>
  <c r="R313" i="3"/>
  <c r="R314" i="3"/>
  <c r="R315" i="3"/>
  <c r="R316" i="3"/>
  <c r="R317" i="3"/>
  <c r="R318" i="3"/>
  <c r="R319" i="3"/>
  <c r="R322" i="3"/>
  <c r="R323" i="3"/>
  <c r="R325" i="3"/>
  <c r="R326" i="3"/>
  <c r="R327" i="3"/>
  <c r="R328" i="3"/>
  <c r="R329" i="3"/>
  <c r="R330" i="3"/>
  <c r="R331" i="3"/>
  <c r="R332" i="3"/>
  <c r="R333" i="3"/>
  <c r="R334" i="3"/>
  <c r="R335" i="3"/>
  <c r="R336" i="3"/>
  <c r="R337" i="3"/>
  <c r="R339" i="3"/>
  <c r="R340" i="3"/>
  <c r="R342" i="3"/>
  <c r="R343" i="3"/>
  <c r="R344" i="3"/>
  <c r="R346" i="3"/>
  <c r="R347" i="3"/>
  <c r="R349" i="3"/>
  <c r="R187" i="3"/>
  <c r="R188" i="3"/>
  <c r="R189" i="3"/>
  <c r="R190" i="3"/>
  <c r="R195" i="3"/>
  <c r="R196" i="3"/>
  <c r="R197" i="3"/>
  <c r="R198" i="3"/>
  <c r="R199" i="3"/>
  <c r="R200" i="3"/>
  <c r="R201" i="3"/>
  <c r="R202" i="3"/>
  <c r="R203" i="3"/>
  <c r="R204" i="3"/>
  <c r="R210" i="3"/>
  <c r="R351" i="3"/>
  <c r="R186" i="3"/>
  <c r="R14" i="3"/>
  <c r="R17" i="3" l="1"/>
  <c r="R18" i="3"/>
  <c r="R19" i="3"/>
  <c r="R20" i="3"/>
  <c r="R21" i="3"/>
  <c r="R22" i="3"/>
  <c r="R23" i="3"/>
  <c r="R24" i="3"/>
  <c r="R25" i="3"/>
  <c r="R26" i="3"/>
  <c r="R27" i="3"/>
  <c r="R28" i="3"/>
  <c r="R29" i="3"/>
  <c r="R30" i="3"/>
  <c r="R31" i="3"/>
  <c r="R32" i="3"/>
  <c r="R33" i="3"/>
  <c r="R39" i="3"/>
  <c r="R40" i="3"/>
  <c r="R41" i="3"/>
  <c r="R42" i="3"/>
  <c r="R43" i="3"/>
  <c r="R45" i="3"/>
  <c r="R46" i="3"/>
  <c r="R47" i="3"/>
  <c r="R48" i="3"/>
  <c r="R50" i="3"/>
  <c r="R51" i="3"/>
  <c r="R52" i="3"/>
  <c r="R53" i="3"/>
  <c r="R54" i="3"/>
  <c r="R55" i="3"/>
  <c r="R56" i="3"/>
  <c r="R57" i="3"/>
  <c r="R58" i="3"/>
  <c r="R59" i="3"/>
  <c r="R60" i="3"/>
  <c r="R61" i="3"/>
  <c r="R63" i="3"/>
  <c r="R65" i="3"/>
  <c r="R66" i="3"/>
  <c r="R67" i="3"/>
  <c r="R68" i="3"/>
  <c r="R69" i="3"/>
  <c r="R70" i="3"/>
  <c r="R71" i="3"/>
  <c r="R72" i="3"/>
  <c r="R73" i="3"/>
  <c r="R74" i="3"/>
  <c r="R75" i="3"/>
  <c r="R77" i="3"/>
  <c r="R79" i="3"/>
  <c r="R120" i="3"/>
  <c r="R140" i="3"/>
  <c r="R16" i="3"/>
  <c r="R369" i="3" l="1"/>
  <c r="R372" i="3" s="1"/>
  <c r="R373" i="3" s="1"/>
  <c r="R374" i="3" l="1"/>
</calcChain>
</file>

<file path=xl/sharedStrings.xml><?xml version="1.0" encoding="utf-8"?>
<sst xmlns="http://schemas.openxmlformats.org/spreadsheetml/2006/main" count="1355" uniqueCount="618">
  <si>
    <t>DATOS GENERALES</t>
  </si>
  <si>
    <t>Nombre del Plantel:</t>
  </si>
  <si>
    <t>Clave del Centro de Trabajo (CCT):</t>
  </si>
  <si>
    <t>Delegación / Municipio:</t>
  </si>
  <si>
    <t>Domicilio:</t>
  </si>
  <si>
    <t>UNIDAD</t>
  </si>
  <si>
    <t>VOLUMEN</t>
  </si>
  <si>
    <t>SUBTOTAL</t>
  </si>
  <si>
    <t>DESGLOSE DEL IVA</t>
  </si>
  <si>
    <t>16% DE IVA</t>
  </si>
  <si>
    <t>Organismo Estatal:</t>
  </si>
  <si>
    <t xml:space="preserve">Fecha: </t>
  </si>
  <si>
    <t>IMPORTE</t>
  </si>
  <si>
    <t>I.- Seguridad estructural y condiciones generales de funcionamiento</t>
  </si>
  <si>
    <t>Estado</t>
  </si>
  <si>
    <t>TOTAL A CONTRATAR</t>
  </si>
  <si>
    <t>ESCUELAS AL CIEN</t>
  </si>
  <si>
    <t>DESCRIPCIÓN DEL CONCEPTO</t>
  </si>
  <si>
    <t>VII.- Infraestructura para la conectividad</t>
  </si>
  <si>
    <t>Empresa</t>
  </si>
  <si>
    <t>III.- Bebederos y agua potable</t>
  </si>
  <si>
    <t xml:space="preserve">IV.- Mobiliario y equipo </t>
  </si>
  <si>
    <t>P.U.</t>
  </si>
  <si>
    <t>NOTAS GENERALES:</t>
  </si>
  <si>
    <t>3.- TODOS LOS CONCEPTOS INCLUYEN LIMPIEZAS  PARCIALES DURANTE EL TRANSCURSO DE LA OBRA.</t>
  </si>
  <si>
    <t>9.- EL INSTITUTO NACIONAL DE INFRAESTRUCTURA FÍSICA EDUCATIVA, SE RESERVA EL DERECHO DE VARIAR LAS CANTIDADES DE OBRAS POR EJECUTAR  Y LAS CANTIDADES DE OBRA QUE CONTIENE ESTE CATALOGO.</t>
  </si>
  <si>
    <t xml:space="preserve">10.- EN LOS CONCEPTOS DE REHABILITACIÓN Y MANTENIMIENTO, CONSIDERAR EN EL PRECIO UNITARIO LIMPIEZAS Y ACARREOS DENTRO Y FUERA DE LA OBRA. </t>
  </si>
  <si>
    <t>CLAVE</t>
  </si>
  <si>
    <t xml:space="preserve">Catálogo de Conceptos / Presupuesto de Obra / ANEXO VI
</t>
  </si>
  <si>
    <t>V.- Accesibilidad</t>
  </si>
  <si>
    <t>VI.- Áreas de servicios administrativos</t>
  </si>
  <si>
    <t>II.- Servicios Sanitarios</t>
  </si>
  <si>
    <t>ING. ARQ. ALFREDO TORRES ROBLEDO</t>
  </si>
  <si>
    <t>PAR0001</t>
  </si>
  <si>
    <t>m2</t>
  </si>
  <si>
    <t>m3</t>
  </si>
  <si>
    <t>pza</t>
  </si>
  <si>
    <t>kg</t>
  </si>
  <si>
    <t>PAR0002</t>
  </si>
  <si>
    <t>E05-0021</t>
  </si>
  <si>
    <t>PAR0003</t>
  </si>
  <si>
    <t>E06-005</t>
  </si>
  <si>
    <t>E06-002</t>
  </si>
  <si>
    <t>E05-0121</t>
  </si>
  <si>
    <t>E05-0260</t>
  </si>
  <si>
    <t>E05-041</t>
  </si>
  <si>
    <t>E02-003</t>
  </si>
  <si>
    <t>E02-004</t>
  </si>
  <si>
    <t>E01-003</t>
  </si>
  <si>
    <t>E01-021</t>
  </si>
  <si>
    <t>E03-141</t>
  </si>
  <si>
    <t>E03-041</t>
  </si>
  <si>
    <t>E10-085</t>
  </si>
  <si>
    <t>E05-0212</t>
  </si>
  <si>
    <t>E05-0225</t>
  </si>
  <si>
    <t>E15-1093</t>
  </si>
  <si>
    <t>PAR0004</t>
  </si>
  <si>
    <t>E17-062</t>
  </si>
  <si>
    <t>E08-001</t>
  </si>
  <si>
    <t>E05-02505A</t>
  </si>
  <si>
    <t>PAR0005</t>
  </si>
  <si>
    <t>E12-005</t>
  </si>
  <si>
    <t>E11-001</t>
  </si>
  <si>
    <t>E13-045</t>
  </si>
  <si>
    <t>E15-206</t>
  </si>
  <si>
    <t>E10-201A</t>
  </si>
  <si>
    <t>PAR0006</t>
  </si>
  <si>
    <t>E11-2001</t>
  </si>
  <si>
    <t>PAR0007</t>
  </si>
  <si>
    <t>E03-145</t>
  </si>
  <si>
    <t>PAR0008</t>
  </si>
  <si>
    <t>E20-530</t>
  </si>
  <si>
    <t>PAR0009</t>
  </si>
  <si>
    <t>E16-460A</t>
  </si>
  <si>
    <t>E16-460B</t>
  </si>
  <si>
    <t>E16-460C</t>
  </si>
  <si>
    <t>E16-462D</t>
  </si>
  <si>
    <t>E16-461B</t>
  </si>
  <si>
    <t>E16-4650</t>
  </si>
  <si>
    <t>E16-4612</t>
  </si>
  <si>
    <t>E16-462G</t>
  </si>
  <si>
    <t>E16-462F</t>
  </si>
  <si>
    <t>E16-4649</t>
  </si>
  <si>
    <t>E16-4648</t>
  </si>
  <si>
    <t>PAR0010</t>
  </si>
  <si>
    <t>E17-0051</t>
  </si>
  <si>
    <t>E17-0057</t>
  </si>
  <si>
    <t>E17-0071</t>
  </si>
  <si>
    <t>E17-0053</t>
  </si>
  <si>
    <t>E17-0054</t>
  </si>
  <si>
    <t>E17-0056</t>
  </si>
  <si>
    <t>E17-0058</t>
  </si>
  <si>
    <t>E17-0064</t>
  </si>
  <si>
    <t>E17-0063</t>
  </si>
  <si>
    <t>E17-0065</t>
  </si>
  <si>
    <t>E17-0081</t>
  </si>
  <si>
    <t>E17-0067</t>
  </si>
  <si>
    <t>E17-0102</t>
  </si>
  <si>
    <t>E17-011B</t>
  </si>
  <si>
    <t>PAR0011</t>
  </si>
  <si>
    <t>E18-221</t>
  </si>
  <si>
    <t>E18-2224</t>
  </si>
  <si>
    <t>E18-2223</t>
  </si>
  <si>
    <t>E18-2229</t>
  </si>
  <si>
    <t>E18-0318</t>
  </si>
  <si>
    <t>E18-223</t>
  </si>
  <si>
    <t>E18-2241</t>
  </si>
  <si>
    <t>E18-559B</t>
  </si>
  <si>
    <t>E18-559</t>
  </si>
  <si>
    <t>E18-0293</t>
  </si>
  <si>
    <t>E18-0295</t>
  </si>
  <si>
    <t>E18-0294</t>
  </si>
  <si>
    <t>E18-035H</t>
  </si>
  <si>
    <t>E18-820</t>
  </si>
  <si>
    <t>E18-8201</t>
  </si>
  <si>
    <t>E18-8203</t>
  </si>
  <si>
    <t>E18-8204</t>
  </si>
  <si>
    <t>E18-8205</t>
  </si>
  <si>
    <t>E18-8206</t>
  </si>
  <si>
    <t>E18-8207</t>
  </si>
  <si>
    <t>E18-8208</t>
  </si>
  <si>
    <t>E18-8209</t>
  </si>
  <si>
    <t>E18-820A</t>
  </si>
  <si>
    <t>PAR0012</t>
  </si>
  <si>
    <t>E18-0305</t>
  </si>
  <si>
    <t>E18-2226</t>
  </si>
  <si>
    <t>E18-2225</t>
  </si>
  <si>
    <t>E18-2227</t>
  </si>
  <si>
    <t>E18-0309</t>
  </si>
  <si>
    <t>E18-0317</t>
  </si>
  <si>
    <t>E18-2228</t>
  </si>
  <si>
    <t>E18-0311A</t>
  </si>
  <si>
    <t>PAR0013</t>
  </si>
  <si>
    <t>E17-7008</t>
  </si>
  <si>
    <t>E16-463AG</t>
  </si>
  <si>
    <t>E16-4683G</t>
  </si>
  <si>
    <t>E16-462EG</t>
  </si>
  <si>
    <t>E17-7006G</t>
  </si>
  <si>
    <t>E16-4674G</t>
  </si>
  <si>
    <t>E17-7001</t>
  </si>
  <si>
    <t>E17-7004</t>
  </si>
  <si>
    <t>E17-7005</t>
  </si>
  <si>
    <t>E16-4686G</t>
  </si>
  <si>
    <t>E16-700</t>
  </si>
  <si>
    <t>E19-551D</t>
  </si>
  <si>
    <t>E19-5603</t>
  </si>
  <si>
    <t>E16-467</t>
  </si>
  <si>
    <t>E16-460BG</t>
  </si>
  <si>
    <t>E17-4703G</t>
  </si>
  <si>
    <t>E16-462DG</t>
  </si>
  <si>
    <t>E16-462FG</t>
  </si>
  <si>
    <t>E17-7002</t>
  </si>
  <si>
    <t>E16-462GG</t>
  </si>
  <si>
    <t>E16-4656G</t>
  </si>
  <si>
    <t>E17-7116</t>
  </si>
  <si>
    <t>PAR0014</t>
  </si>
  <si>
    <t>PAR0015</t>
  </si>
  <si>
    <t>PAR0016</t>
  </si>
  <si>
    <t>PAR0017</t>
  </si>
  <si>
    <t>E14-400</t>
  </si>
  <si>
    <t>E14-0021A</t>
  </si>
  <si>
    <t>E14-0401</t>
  </si>
  <si>
    <t>E14-0411</t>
  </si>
  <si>
    <t>E14-3601</t>
  </si>
  <si>
    <t>PAR0018</t>
  </si>
  <si>
    <t>PAR0019</t>
  </si>
  <si>
    <t>E20-530A</t>
  </si>
  <si>
    <t>PAR0020</t>
  </si>
  <si>
    <t>E85-001</t>
  </si>
  <si>
    <t>E85-001B</t>
  </si>
  <si>
    <t>E85-001C</t>
  </si>
  <si>
    <t>E85-001D</t>
  </si>
  <si>
    <t>PAR0021</t>
  </si>
  <si>
    <t>E02-001</t>
  </si>
  <si>
    <t>E01-072</t>
  </si>
  <si>
    <t>E10-083</t>
  </si>
  <si>
    <t>E13-020</t>
  </si>
  <si>
    <t>E13-087</t>
  </si>
  <si>
    <t>E16-105</t>
  </si>
  <si>
    <t>E14-168</t>
  </si>
  <si>
    <t>E15-1095</t>
  </si>
  <si>
    <t>E16-4951</t>
  </si>
  <si>
    <t>E16-460D</t>
  </si>
  <si>
    <t>E16-4652</t>
  </si>
  <si>
    <t>E16-463A</t>
  </si>
  <si>
    <t>E16-463B</t>
  </si>
  <si>
    <t>E16-463C</t>
  </si>
  <si>
    <t>E16-4711</t>
  </si>
  <si>
    <t>E16-462B</t>
  </si>
  <si>
    <t>E18-8094</t>
  </si>
  <si>
    <t>E18-3213</t>
  </si>
  <si>
    <t>E50-002</t>
  </si>
  <si>
    <t>PAR0022</t>
  </si>
  <si>
    <t>E50-003</t>
  </si>
  <si>
    <t>E50-004</t>
  </si>
  <si>
    <t>E50-006</t>
  </si>
  <si>
    <t>PRELIMINARES</t>
  </si>
  <si>
    <t>CIMENTACIÓN</t>
  </si>
  <si>
    <t>DRENAJE</t>
  </si>
  <si>
    <t>ALBAÑILERÍA</t>
  </si>
  <si>
    <t>TABLEROS DE YESO Y TABLACEMENTO</t>
  </si>
  <si>
    <t>ESTRUCTURA</t>
  </si>
  <si>
    <t>ESTRUCTURA METÁLICA</t>
  </si>
  <si>
    <t>INSTALACIÓN HIDRÁULICA</t>
  </si>
  <si>
    <t>INSTALACIÓN SANITARIA</t>
  </si>
  <si>
    <t>INSTALACIÓN ELÉCTRICA E ILUMINACIÓN</t>
  </si>
  <si>
    <t>INSTALACIÓN DE VOZ Y DATOS</t>
  </si>
  <si>
    <t>INSTALACIÓN DE GAS L.P.</t>
  </si>
  <si>
    <t>ACABADOS Y RECUBRIMIENTOS</t>
  </si>
  <si>
    <t>COLOCACIONES</t>
  </si>
  <si>
    <t>ALUMINIO, VIDRIOS, DOMOS Y POLICARBONATO</t>
  </si>
  <si>
    <t>HERRERÍA</t>
  </si>
  <si>
    <t>SEÑALÉTICA</t>
  </si>
  <si>
    <t>CISTERNA</t>
  </si>
  <si>
    <t>LIMPIEZAS</t>
  </si>
  <si>
    <t>U.M.S.N.H. Preparatoria Lázaro Cárdenas, Uruapan, Michoacán. PLANTEL 107</t>
  </si>
  <si>
    <t>E02-006</t>
  </si>
  <si>
    <t>E10-CA15X4502</t>
  </si>
  <si>
    <t>E10-0833</t>
  </si>
  <si>
    <t>E11-3021</t>
  </si>
  <si>
    <t>E11-3011</t>
  </si>
  <si>
    <t>E05-0206</t>
  </si>
  <si>
    <t>E05-0122</t>
  </si>
  <si>
    <t>E11-080</t>
  </si>
  <si>
    <t>E11-MUR45</t>
  </si>
  <si>
    <t>E13-093</t>
  </si>
  <si>
    <t>E13-8520</t>
  </si>
  <si>
    <t>E23-6012B</t>
  </si>
  <si>
    <t>E15-0021</t>
  </si>
  <si>
    <t>E15-021</t>
  </si>
  <si>
    <t>E15-040</t>
  </si>
  <si>
    <t>E02-020</t>
  </si>
  <si>
    <t>E02-022</t>
  </si>
  <si>
    <t>E02-024</t>
  </si>
  <si>
    <t>E02-026</t>
  </si>
  <si>
    <t>E01-053</t>
  </si>
  <si>
    <t>E01-060</t>
  </si>
  <si>
    <t>E01-070</t>
  </si>
  <si>
    <t>E01-CIMB01</t>
  </si>
  <si>
    <t>E01-CIMB02</t>
  </si>
  <si>
    <t>E03-146</t>
  </si>
  <si>
    <t>E16-4653</t>
  </si>
  <si>
    <t>E16-461</t>
  </si>
  <si>
    <t>E16-466</t>
  </si>
  <si>
    <t>E16-462E</t>
  </si>
  <si>
    <t>E16-4622</t>
  </si>
  <si>
    <t>E16-461C</t>
  </si>
  <si>
    <t>E16-4688</t>
  </si>
  <si>
    <t>E16-462A</t>
  </si>
  <si>
    <t>E16-4671</t>
  </si>
  <si>
    <t>E16-463E</t>
  </si>
  <si>
    <t>E16-4684</t>
  </si>
  <si>
    <t>E16-4656</t>
  </si>
  <si>
    <t>E16-468</t>
  </si>
  <si>
    <t>E16-4682</t>
  </si>
  <si>
    <t>E16-4703</t>
  </si>
  <si>
    <t>E16-4705</t>
  </si>
  <si>
    <t>E16-4706</t>
  </si>
  <si>
    <t>E16-1011</t>
  </si>
  <si>
    <t>E17-BIODIG01</t>
  </si>
  <si>
    <t>E18-2222</t>
  </si>
  <si>
    <t>E18-0308</t>
  </si>
  <si>
    <t>E18-222</t>
  </si>
  <si>
    <t>E18-0307</t>
  </si>
  <si>
    <t>E18-2221</t>
  </si>
  <si>
    <t>E18-222A</t>
  </si>
  <si>
    <t>E18-0311</t>
  </si>
  <si>
    <t>E18-0310</t>
  </si>
  <si>
    <t>E18-0315</t>
  </si>
  <si>
    <t>E18-LUMC01</t>
  </si>
  <si>
    <t>E18-LUMLED02</t>
  </si>
  <si>
    <t>E18-0276</t>
  </si>
  <si>
    <t>E18-560</t>
  </si>
  <si>
    <t>E18-320</t>
  </si>
  <si>
    <t>E18-029C</t>
  </si>
  <si>
    <t>E18-029B</t>
  </si>
  <si>
    <t>E18-029A</t>
  </si>
  <si>
    <t>E18-029E</t>
  </si>
  <si>
    <t>E18-0296B</t>
  </si>
  <si>
    <t>E12-1354C</t>
  </si>
  <si>
    <t>E12-PISOREC02</t>
  </si>
  <si>
    <t>E12-1957</t>
  </si>
  <si>
    <t>E12-ZOCLO01</t>
  </si>
  <si>
    <t>E12-LAMB02</t>
  </si>
  <si>
    <t>E14-405</t>
  </si>
  <si>
    <t>E14-0901</t>
  </si>
  <si>
    <t>E14-3621</t>
  </si>
  <si>
    <t>E14-3647</t>
  </si>
  <si>
    <t>E14-408C</t>
  </si>
  <si>
    <t>E14-0407</t>
  </si>
  <si>
    <t>E21-MAMP01</t>
  </si>
  <si>
    <t>E21-CANALUN01</t>
  </si>
  <si>
    <t>E21-PTALU20</t>
  </si>
  <si>
    <t>E21-PTALU21</t>
  </si>
  <si>
    <t>E21-PTALU23</t>
  </si>
  <si>
    <t>E21-21006</t>
  </si>
  <si>
    <t>E21-LOUALU01</t>
  </si>
  <si>
    <t>E21-0056</t>
  </si>
  <si>
    <t>E20-119</t>
  </si>
  <si>
    <t>E20-PTAHERR16</t>
  </si>
  <si>
    <t>E50-010</t>
  </si>
  <si>
    <t>E05-3011</t>
  </si>
  <si>
    <t>E05-251</t>
  </si>
  <si>
    <t>E18-306</t>
  </si>
  <si>
    <t>E18-806A</t>
  </si>
  <si>
    <t>E18-2247</t>
  </si>
  <si>
    <t>E05-001</t>
  </si>
  <si>
    <t>E05-004</t>
  </si>
  <si>
    <t>E05-0211</t>
  </si>
  <si>
    <t>PAR0023</t>
  </si>
  <si>
    <t>E12-055</t>
  </si>
  <si>
    <t>E10-0825</t>
  </si>
  <si>
    <t>PAR0024</t>
  </si>
  <si>
    <t>E18-3221</t>
  </si>
  <si>
    <t>E18-3216</t>
  </si>
  <si>
    <t>E18-328</t>
  </si>
  <si>
    <t>E18-6502</t>
  </si>
  <si>
    <t>PAR0025</t>
  </si>
  <si>
    <t>E21-PTA002</t>
  </si>
  <si>
    <t>PAR0026</t>
  </si>
  <si>
    <t>E22-0424</t>
  </si>
  <si>
    <t>FRENTE 01</t>
  </si>
  <si>
    <t>EDIFICACIÓN</t>
  </si>
  <si>
    <t>TRAZO y NIVELACIÓN de terreno con TRANSITO y nivel. (área de edificios)</t>
  </si>
  <si>
    <t>EXCAVACIÓN a cielo abierto en  terreno tipo "B" zona "A" empleando MEDIOS MECÁNICOS, A CUALQUIER PROFUNDIDAD, incluye afine de taludes. (Medido compacto)</t>
  </si>
  <si>
    <t>COMPACTACIÓN de TERRENO NATURAL al 90% de su PVSM, utilizando compactador de placa vibratoria (bailarina).</t>
  </si>
  <si>
    <t>PLANTILLA de concreto simple f'c= 100 kg/cm2 de 6 cm de espesor, incluye cimbra común en fronteras y fabricación, vaciado, acarreo y picado de concreto.</t>
  </si>
  <si>
    <t>CIMBRA y descimbra en DADOS y CONTRATRABES de CIMENTACIÓN acabado común con duela de madera de pino de 2a. y obra falsa de madera de pino de 3a., medida por superficie de contacto, incluye materiales, mano de obra, habilitado, nivelado, desmoldante (no aceite quemado), desperdicios y cambio a la siguiente posición.</t>
  </si>
  <si>
    <t>CONCRETO HECHO EN OBRA f'c= 250 kg/cm2 RESISTENCIA NORMAL empleando grava triturada, tamaño máximo del agregado  3/4" en CIMENTACIÓN, incluye materiales, fabricación en revolvedora, acarreo y vaciado en carretilla, picado, vibrado y desperdicio.</t>
  </si>
  <si>
    <t>CASTILLO de concreto f´c=250 kg/cm2 de 15 x 45 cm armado con 4 varillas del No. 4 (1/2"), 2 varillas del No. 3 (3/8") y estribos del No. 2 (1/4") a cada 20 cm, incluye cimbra común, cruces de varilla y fabricación, vaciado, acarreo, vibrado y picado de concreto.</t>
  </si>
  <si>
    <t>ENRASE con tabicón de concreto 8x12x26 cm de 26 cm de espesor, asentado con mortero cemento-arena 1:4.</t>
  </si>
  <si>
    <t>CONCRETO PREMEZCLADO f'c= 250 kg/cm2 RESISTENCIA NORMAL, en CIMENTACIÓN, tamaño máximo del agregado 19 mm (3/4"), revenimiento de 10 a 12 cm, incluye materiales, mano de obra, bombeo, vibrado, membrana de curado, emulsión acuosa de copolimeros como adhesivo en juntas frías entre concreto viejo y nuevo, equipo y la herramienta necesaria.</t>
  </si>
  <si>
    <t>Suministro y tendido de TUBO de P.V.C. SANITARIO tipo ANGER 1 campana de 6" (150 mm) de diámetro de NORMA NMX-E-199/1, incluye cama de arena de 10 cm de espesor promedio.</t>
  </si>
  <si>
    <t>FIRME de concreto ARMADO f'c= 150 kg/cm2, de 10 cm de espesor acabado planeado para recibir piso, incluye cimbra común en fronteras, malla electrosoldada 66-1010 y fabricación, acarreo, vaciado y extendido de concreto.</t>
  </si>
  <si>
    <t>APLANADO FINO de mezcla sobre MUROS a cualquier nivel y altura, incluye repellado de 1.5 cm de espesor promedio a plomo y regla metálica con mezcla mortero envasado-arena 1:3 y fino de 0.5 cm con mortero cemento-arena cernida 1:4, boquillas con regla metálica y elevación de materiales.</t>
  </si>
  <si>
    <t>PULIDO de SUPERFICIES de concreto aparente en COLUMNAS, MUROS y/o TRABES a cualquier altura y nivel con pasta cemento gris-compuesto liquido blanco de resinas estireno-acrílicas en dispersión para concreto nuevo-viejo en proporción 1:1 con agua, incluye rebabeo y retiro de membrana de curado, resanado, lijado de la superficie y aplicación en sustrato de compuesto liquido blanco de resinas estireno-acrílicas en dispersión para concreto nuevo-viejo en proporción 1:2 con agua.</t>
  </si>
  <si>
    <t>RELLENO para dar pendiente en azoteas con tepetate de grano y calhidra para estabilizar en proporción 1:12.5, incluye elevación, tendido y apisonado.</t>
  </si>
  <si>
    <t>ENTORTADO para recibir ladrillo, con mortero cemento-arena 1:4, de 5 cm de espesor promedio, incluye regleado, fibra de polipropileno para refuerzo de concreto y elevación de materiales.</t>
  </si>
  <si>
    <t>Suministro y colocación de MURO de TABLAROCA SIN RELLENO ACÚSTICO 13-63-13 a cualquier altura y nivel, con canal de amarre de lámina galvanizada calibre 26 de 63.5 mm, bastidor a base de postes metálicos galvanizados calibre 26 de 63.5 mm a cada 61 cm, 2 placas de tablaroca de 12.7 mm, incluye boquillas, colocación de canes de barrote de madera de pino de 3a. en marcos de puertas y ventanas, esquineros para protección de aristas, tornillería autorroscante de 26.4 mm y calafateado con perfacinta y pasta redimix.</t>
  </si>
  <si>
    <t>Suministro y colocación de ACERO de REFUERZO del No. 3 (3/8") de diámetro fy= 4,200 kg/cm2 en ESTRUCTURA, incluye habilitado, armado, ganchos, dobleces, traslapes, silletas, desperdicio, alambre recocido, fletes y acarreo.</t>
  </si>
  <si>
    <t>CONCRETO PREMEZCLADO f'c= 250 kg/cm2 RESISTENCIA RÁPIDA, tamaño máximo del agregado 19 mm (3/4"), revenimiento de 12 a 14 cm en ESTRUCTURA a cualquier nivel y altura, bombeado a cualquier nivel, incluye materiales, mano de obra, colado, vibrado, membrana de curado emulsionada, acelerante 24 ml/kg, emulsión acuosa de copolimeros como adhesivo en juntas frías entre concreto viejo y nuevo, equipo, herramienta necesaria y desperdicio.</t>
  </si>
  <si>
    <t>CONCRETO HECHO EN OBRA f'c= 250 kg/cm2 RESISTENCIA RÁPIDA, tamaño máximo del agregado 19 mm (3/4"), revenimiento de 12 a 14 cm en ESTRUCTURA a cualquier nivel y altura, incluye materiales, mano de obra, elaboración, acarreo, vaciado y vibrado de concreto, membrana de curado emulsionada, acelerante 24 ml/kg, emulsión acuosa de copolimeros como adhesivo en juntas frías entre concreto viejo y nuevo, equipo, herramienta necesaria y desperdicio.</t>
  </si>
  <si>
    <t>Suministro y colocación a cualquier nivel y altura de CODO de COBRE de 90°x1/2" (13 mm) cobre interior a cobre interior figura 707-90°, incluye mano de obra, ranuras, fijación de la pieza donde se requiera, soldadura, pasta fundente, lija y pruebas.</t>
  </si>
  <si>
    <t>Suministro y colocación a cualquier nivel y altura de CODO de COBRE de 90°x3/4" (19 mm) cobre interior a cobre interior figura 707-90°, incluye mano de obra, ranuras, fijación de la pieza donde se requiera, soldadura, pasta fundente, lija y pruebas.</t>
  </si>
  <si>
    <t>Suministro y colocación a cualquier nivel y altura de CODO de COBRE de 90°x1" (25 mm) cobre interior a cobre interior figura 707-90°, incluye mano de obra, ranuras, fijación de la pieza donde se requiera, soldadura, pasta fundente, lija y pruebas.</t>
  </si>
  <si>
    <t>Suministro y colocación a cualquier nivel y altura de CODO de COBRE de 90°x1 1/4" (32 mm) cobre interior a cobre interior figura 707-90°, incluye mano de obra, ranuras, fijación de la pieza donde se requiera, soldadura, pasta fundente, lija y pruebas.</t>
  </si>
  <si>
    <t>Suministro y colocación a cualquier nivel y altura de CODO de COBRE de 45°x1/2" (13 mm) cobre interior a cobre  interior figura 706-45°, incluye mano de obra, ranuras, fijación de la pieza donde se requiera, soldadura, pasta fundente, lija y pruebas.</t>
  </si>
  <si>
    <t>Suministro y colocación a cualquier nivel y altura de CODO de COBRE de 45°x3/4" (19 mm) cobre interior a cobre  interior figura 706-45°, incluye mano de obra, ranuras, fijación de la pieza donde se requiera, soldadura, pasta fundente, lija y pruebas.</t>
  </si>
  <si>
    <t>Suministro y colocación a cualquier nivel y altura de TEE COBRE a cobre a cobre interiores de 1/2" (13 mm) figura 711-T, incluye mano de obra, ranuras, fijación de la pieza donde se requiera, soldadura, pasta fundente, lija y pruebas.</t>
  </si>
  <si>
    <t>Suministro y colocación a cualquier nivel y altura de TEE COBRE a cobre a cobre interiores de 3/4" (19 mm) figura 711-T, incluye mano de obra, ranuras, fijación de la pieza donde se requiera, soldadura, pasta fundente, lija y pruebas.</t>
  </si>
  <si>
    <t>Suministro y colocación a cualquier nivel y altura de COPLE COBRE interior a cobre interior de 1/2" (13 mm) de diámetro figura 700 o 701, incluye mano de obra, ranuras, fijación de la pieza donde se requiera, soldadura, pasta fundente, lija y pruebas.</t>
  </si>
  <si>
    <t>Suministro y colocación a cualquier nivel y altura de COPLE COBRE interior a cobre interior de 3/4" (19 mm) de diámetro figura 700 o 701, incluye mano de obra, ranuras, fijación de la pieza donde se requiera, soldadura, pasta fundente, lija y pruebas.</t>
  </si>
  <si>
    <t>Suministro y colocación a cualquier nivel y altura de COPLE COBRE interior a cobre interior de 1" (25 mm) de diámetro figura 700 o 701, incluye mano de obra, ranuras, fijación de la pieza donde se requiera, soldadura, pasta fundente, lija y pruebas.</t>
  </si>
  <si>
    <t>Suministro y colocación a cualquier nivel y altura de COPLE COBRE interior a cobre interior de 1 1/4" (32 mm) de diámetro figura 700, incluye mano de obra, ranuras, fijación de la pieza donde se requiera, soldadura, pasta fundente, lija y pruebas.</t>
  </si>
  <si>
    <t>Suministro y colocación a cualquier nivel y altura de TAPÓN HEMBRA de COBRE de 1/2" (13 mm) figura 717, incluye mano de obra, ranuras, fijación de la pieza donde se requiera, soldadura, pasta fundente, lija y pruebas.</t>
  </si>
  <si>
    <t>Suministro y colocación a cualquier nivel y altura de CONECTOR COBRE interior a hierro interior de 1/2" (13 mm) de diámetro figura 703, incluye mano de obra, ranuras, fijación de la pieza donde se requiera, soldadura, pasta fundente, lija y pruebas.</t>
  </si>
  <si>
    <t>Suministro y colocación a cualquier nivel y altura de CONECTOR COBRE interior a hierro interior de 3/4" (19 mm) de diámetro figura 703, incluye mano de obra, ranuras, fijación de la pieza donde se requiera, soldadura, pasta fundente, lija y pruebas.</t>
  </si>
  <si>
    <t>Suministro y colocación a cualquier nivel y altura de CONECTOR COBRE interior a hierro interior de 1" (25 mm) de diámetro figura 703, incluye mano de obra, ranuras, fijación de la pieza donde se requiera, soldadura, pasta fundente, lija y pruebas.</t>
  </si>
  <si>
    <t>Suministro y colocación a cualquier nivel y altura de CONECTOR COBRE interior a hierro exterior de 1 1/2" (38 mm) de diámetro figura 704, incluye mano de obra, ranuras, fijación de la pieza donde se requiera, soldadura, pasta fundente, lija y pruebas.</t>
  </si>
  <si>
    <t>Suministro y colocación a cualquier nivel y altura de REDUCCIÓN CAMPANA de COBRE de 3/4" (19 mm) a 1/2" (13 mm) cobre interior a cobre  interior figura 701R, incluye mano de obra, ranuras, fijación de la pieza donde se requiera, soldadura, pasta fundente, lija y pruebas.</t>
  </si>
  <si>
    <t>Suministro y colocación a cualquier nivel y altura de REDUCCIÓN CAMPANA de COBRE de 1" (25 mm) a 3/4" (19 mm) cobre  interior a cobre  interior figura 701R, incluye mano de obra, ranuras, fijación de la pieza donde se requiera, soldadura, pasta fundente, lija y pruebas.</t>
  </si>
  <si>
    <t>Suministro y colocación a cualquier nivel y altura de REDUCCIÓN BUSHING de COBRE de 1 1/2" (38 mm) a 1 1/4" (32 mm) cobre exterior a cobre  interior figura 7012, incluye mano de obra, ranuras, fijación de la pieza donde se requiera, soldadura, pasta fundente, lija y pruebas.</t>
  </si>
  <si>
    <t>Suministro y colocación a cualquier nivel y altura de REDUCCIÓN BUSHING de COBRE de 3/4" (19 mm) a 1/2" (13 mm) cobre exterior a cobre  interior figura 7012, incluye mano de obra, ranuras, fijación de la pieza donde se requiera, soldadura, pasta fundente, lija y pruebas.</t>
  </si>
  <si>
    <t>Suministro y colocación a cualquier nivel y altura de REDUCCIÓN BUSHING de COBRE de 1" (25 mm) a 3/4" (19 mm) cobre exterior a cobre  interior figura 7012, incluye mano de obra, ranuras, fijación de la pieza donde se requiera, soldadura, pasta fundente, lija y pruebas.</t>
  </si>
  <si>
    <t>Suministro y colocación a cualquier nivel y altura de REDUCCIÓN BUSHING de COBRE de 1 1/4" (32 mm) a 1" (25 mm) cobre exterior a cobre  interior figura 7012, incluye mano de obra, ranuras, fijación de la pieza donde se requiera, soldadura, pasta fundente, lija y pruebas.</t>
  </si>
  <si>
    <t>Suministro y colocación a cualquier nivel y altura de VÁLVULA de COMPUERTA SOLDABLE de 3/4" (19 mm) figura 783, incluye mano de obra, ranuras, fijación de la pieza donde se requiera, soldadura, pasta fundente, lija y pruebas.</t>
  </si>
  <si>
    <t>Suministro y colocación a cualquier nivel y altura de VÁLVULA de COMPUERTA SOLDABLE de 1 1/4" (32 mm) figura 783, incluye mano de obra, ranuras, fijación de la pieza donde se requiera, soldadura, pasta fundente, lija y pruebas.</t>
  </si>
  <si>
    <t>Suministro y colocación a cualquier nivel y altura de TINACO VERTICAL con salida de 38 mm (1 1/2") 1,100 lt de capacidad de polietileno rotomoldeado.</t>
  </si>
  <si>
    <t>Suministro y colocación a cualquier altura y nivel de YEE SENCILLA de P.V.C. SANITARIO de 4" x 4" (100 x 100mm) CEMENTAR, incluye mano de obra, ranuras, fijación de la pieza donde se requiera y pruebas.</t>
  </si>
  <si>
    <t>Suministro y colocación a cualquier altura y nivel de REDUCCIÓN EXCÉNTRICA BUSHING de P.V.C. SANITARIO de 4" (100 mm) a 2" (50 mm) CEMENTAR, incluye mano de obra, ranuras, fijación de la pieza donde se requiera y pruebas.</t>
  </si>
  <si>
    <t>Suministro y colocación a cualquier altura y nivel de TAPÓN REGISTRO de P.V.C. SANITARIO de 4" (100 mm) y tapa de bronce, incluye mano de obra, ranuras, lubricante, fijación de la pieza donde se requiera y pruebas.</t>
  </si>
  <si>
    <t>Suministro y colocación a cualquier altura y nivel de TEE SENCILLA de P.V.C. SANITARIO de 4" x 4" (100 x 100mm) CEMENTAR, incluye mano de obra, ranuras, fijación de la pieza donde se requiera y pruebas.</t>
  </si>
  <si>
    <t>Suministro y colocación a cualquier nivel y altura de CODO CONDUIT GALVANIZADO PARED DELGADA de 1/2" (13 mm) de diámetro, incluye fijación de la pieza y ranuras donde se requiera, desperdicios y todo lo necesario para su correcto funcionamiento.</t>
  </si>
  <si>
    <t>Suministro y colocación a cualquier nivel y altura de CODO CONDUIT GALVANIZADA PARED DELGADA de 3/4" (19 mm) de diámetro, incluye fijación de la pieza y ranuras donde se requiera, desperdicios y todo lo necesario para su correcto funcionamiento.</t>
  </si>
  <si>
    <t>Suministro y colocación a cualquier nivel y altura de CODO CONDUIT GALVANIZADO PARED DELGADA de 1" (25 mm) de diámetro, incluye fijación de la pieza y ranuras donde se requiera, desperdicios y todo lo necesario para su correcto funcionamiento.</t>
  </si>
  <si>
    <t>Suministro y colocación a cualquier nivel y altura de CONECTOR CONDUIT GALVANIZADO PARED DELGADA de 1/2" (13 mm) de diámetro, incluye fijación de la pieza y ranuras donde se requiera, desperdicios y todo lo necesario para su correcto funcionamiento.</t>
  </si>
  <si>
    <t>Suministro y colocación a cualquier nivel y altura de CONECTOR CONDUIT GALVANIZADA PARED DELGADA de 3/4" (19 mm) de diámetro, incluye fijación de la pieza y ranuras donde se requiera, desperdicios y todo lo necesario para su correcto funcionamiento.</t>
  </si>
  <si>
    <t>Suministro y colocación a cualquier nivel y altura de CONECTOR CONDUIT GALVANIZADA PARED DELGADA de 1" (25 mm) de diámetro, incluye fijación de la pieza y ranuras donde se requiera, desperdicios y todo lo necesario para su correcto funcionamiento.</t>
  </si>
  <si>
    <t>Suministro y colocación a cualquier nivel y altura de COPLE CONDUIT GALVANIZADA PARED DELGADA de 3/4" (19 mm) de diámetro, incluye fijación de la pieza y ranuras donde se requiera, desperdicios y todo lo necesario para su correcto funcionamiento.</t>
  </si>
  <si>
    <t>Suministro y colocación a cualquier nivel y altura de COPLE CONDUIT GALVANIZADA PARED DELGADA de 1" (25 mm) de diámetro, incluye fijación de la pieza y ranuras donde se requiera, desperdicios y todo lo necesario para su correcto funcionamiento.</t>
  </si>
  <si>
    <t>Suministro y colocación a cualquier nivel y altura de CAJA CUADRADA GALVANIZADA de 1/2" (13 mm), incluye fijación de la pieza y ranuras donde se requiera, desperdicios y todo lo necesario para su correcto funcionamiento.</t>
  </si>
  <si>
    <t>Suministro y colocación a cualquier nivel y altura de CAJA CUADRADA GALVANIZADA de 3/4" (19 mm), incluye fijación de la pieza y ranuras donde se requiera, desperdicios y todo lo necesario para su correcto funcionamiento.</t>
  </si>
  <si>
    <t>Suministro y colocación a cualquier nivel y altura de CAJA CUADRADA GALVANIZADA de 1" (25 mm), incluye fijación de la pieza y ranuras donde se requiera, desperdicios y todo lo necesario para su correcto funcionamiento.</t>
  </si>
  <si>
    <t>Suministro y colocación a cualquier nivel y altura de CHALUPA GALVANIZADA de 1/2" (13 mm), incluye fijación de la pieza y ranuras donde se requiera, desperdicios y todo lo necesario para su correcto funcionamiento.</t>
  </si>
  <si>
    <t>Suministro y colocación a cualquier nivel y altura de TAPA GALVANIZADA para caja cuadrada de 1/2" (13 mm) de diámetro, incluye fijación de la pieza y ranuras donde se requiera, desperdicios y todo lo necesario para su correcto funcionamiento.</t>
  </si>
  <si>
    <t>Suministro y colocación a cualquier nivel y altura de TAPA GALVANIZADA para caja cuadrada de 3/4" (21mm) de diámetro, incluye fijación de la pieza y ranuras donde se requiera, desperdicios y todo lo necesario para su correcto funcionamiento.</t>
  </si>
  <si>
    <t>Suministro y colocación a cualquier nivel y altura de TAPA GALVANIZADA para caja cuadrada de 1" (25 mm) de diámetro, incluye fijación de la pieza y ranuras donde se requiera, desperdicios y todo lo necesario para su correcto funcionamiento.</t>
  </si>
  <si>
    <t>Suministro y tendido a cualquier nivel y altura de CABLE DE COBRE SUAVE THW-LS calibre 12 temperatura máxima de operación 90°C y tensión máxima de 600 volts, incluye cocas y desperdicios.</t>
  </si>
  <si>
    <t>Suministro y tendido a cualquier nivel y altura de CABLE de COBRE DESNUDO calibre 12, incluye cocas y desperdicios.</t>
  </si>
  <si>
    <t>Suministro y colocación a cualquier nivel y altura de LUMINARIA FLUORESCENTE DECORATIVA SUSPENDIDA PARA INTERIORES TIPO COMERCIAL de 2 x 26 watts, 4100 K blanco frio, 120-277 Volts, modelo PORTO, clave LFC-222/B marca TECNOLITE, incluye balastro electrónico, pruebas, lámparas y todo lo necesario para su fijación.</t>
  </si>
  <si>
    <t>Suministro y colocación a cualquier nivel o altura de PLACA piloto o de 1,2 o 3 módulos línea QUINZIÑO MX marca Bticino serie BRILLANTES color según muestra aprobada , incluye todo lo necesario para su fijación.</t>
  </si>
  <si>
    <t>Suministro y colocación a cualquier nivel o altura de CONTACTO o toma de corriente polarizada y aterrizada 2P+T marca Bticino código QZ5115DS línea QUINZIÑO MX, incluye pruebas y todo lo necesario para su fijación.</t>
  </si>
  <si>
    <t>Suministro y colocación a cualquier nivel y altura de INTERRUPTOR SENCILLO 1 modulo marca Bticino línea QUINZIÑO MX código QZ5001, incluye pruebas y todo lo necesario para su fijación.</t>
  </si>
  <si>
    <t>Suministro y colocación a cualquier nivel y altura de INTERRUPTOR de 3 VÍAS marca Bticino línea QUINZIÑO MX código QZ5003, incluye pruebas y todo lo necesario para su fijación.</t>
  </si>
  <si>
    <t>Suministro y tendido a cualquier nivel y altura de CABLE DESNUDO DE COBRE para APARTARRAYOS 28 hilos clase II, calibre 58 mm2, incluye cocas y desperdicios.</t>
  </si>
  <si>
    <t>Suministro y colocación a cualquier nivel y altura de PUNTA DE PARARRAYOS tipo DIPOLO CORONA, incluye todo lo necesario para su fijación.</t>
  </si>
  <si>
    <t>Suministro y colocación a cualquier nivel y altura de MÁSTIL de ALUMINIO de 3.00 m de altura por 2" (51 mm) de diámetro, incluye todo lo necesario par su fijación.</t>
  </si>
  <si>
    <t>Suministro y colocación de VARILLA COPPERWELD de 5/8" x 3.00 m, incluye protocolo y penetración al suelo.</t>
  </si>
  <si>
    <t>Suministro y colocación de REGISTRO ELÉCTRICO de fibra de vidrio y concreto polimérico de 32 cm de base y 27 cm de profundidad, incluye excavación, relleno y tapa de 24 cm de diámetro.</t>
  </si>
  <si>
    <t>Suministro y colocación de INTENSIFICADOR de TIERRA (GEM), incluye preparación de la mezclado con agua acarreo y vaciado.</t>
  </si>
  <si>
    <t>Suministro y colocación a cualquier nivel y altura de CONECTOR MECÁNICO RECTO para unir CABLE DESNUDO 28 hilos calibre 58 mm2.</t>
  </si>
  <si>
    <t>SOLDADURA EXOTÉRMICA a cualquier nivel y altura de CABLE HORIZONTAL de PASO 4/0 a una VARILLA de aterrizaje vertical COPPERWELD de 5/8", incluye limpieza de conductores y varilla, molde, carga y vaciado de soldadura, equipo y retiro de molde.</t>
  </si>
  <si>
    <t>Suministro y colocación a cualquier nivel y altura de ABRAZADERA de COBRE para CABLE DESNUDO 28 hilos calibre 58 mm2, incluye taquete y tornillo.</t>
  </si>
  <si>
    <t>Suministro y colocación de TABLERO de ALUMBRADO marca SQUARE-D, modelo NQ184L100S de sobreponer, zapatas principales 100 ampers, 3 fases- 4 hilos, 240-120 VCA, 18 circuitos 10,000 ACI, incluye todo lo necesario para su fijación.</t>
  </si>
  <si>
    <t>Suministro e instalación a cualquier nivel y altura de INTERRUPTOR TERMOMAGNÉTICO tipo Qo de 1 polo por 30 ampers marca SQUARE-D.</t>
  </si>
  <si>
    <t>Suministro e instalación a cualquier nivel y altura de INTERRUPTOR TERMOMAGNÉTICO tipo Qo de 1 polo por 15 ampers marca SQUARE-D.</t>
  </si>
  <si>
    <t>Suministro e instalación a cualquier nivel y altura de INTERRUPTOR TERMOMAGNÉTICO tipo Qo de 1 polo por 20 ampers marca SQUARE-D.</t>
  </si>
  <si>
    <t>Suministro y colocación sin empalmes a cualquier distancia de TUBERÍA de POLIETILENO de ALTA DENSIDAD LISA RD-13.5 de 3" (75 mm), incluye cortes, desperdicio y cama de arena de 10 cm de espesor promedio.</t>
  </si>
  <si>
    <t>Suministro y colocación a cualquier nivel y altura de CODO CONDUIT GALVANIZADO PARED DELGADA de 2" (51 mm) de diámetro, incluye fijación de la pieza y ranuras donde se requiera, desperdicios y todo lo necesario para su correcto funcionamiento.</t>
  </si>
  <si>
    <t>Suministro y colocación a cualquier nivel y altura de CONECTOR CONDUIT GALVANIZADO PARED DELGADA de 2" (51 mm) de diámetro, incluye fijación de la pieza y ranuras donde se requiera, desperdicios y todo lo necesario para su correcto funcionamiento.</t>
  </si>
  <si>
    <t>Suministro y colocación a cualquier nivel y altura de CAJA CUADRADA GALVANIZADA de 2" (51 mm), incluye fijación de la pieza y ranuras donde se requiera, desperdicios y todo lo necesario para su correcto funcionamiento.</t>
  </si>
  <si>
    <t>Suministro y colocación a cualquier nivel y altura de SOBRETAPA GALVANIZADA para caja cuadrada de 3/4" (21mm) de diámetro, incluye fijación de la pieza y ranuras donde se requiera, desperdicios y todo lo necesario para su correcto funcionamiento.</t>
  </si>
  <si>
    <t>Suministro y colocación a cualquier altura y nivel de TANQUE ESTACIONARIO de 300 kg para alimentación de gas.</t>
  </si>
  <si>
    <t>Suministro y colocación de VÁLVULA DE LLENADO para tanque estacionario con rosca ACME 1 3/4" y rosca al tanque 1 1/4".</t>
  </si>
  <si>
    <t>Suministro y colocación a cualquier nivel y altura de CONECTOR COBRE interior a hierro interior de 1 1/4" (32 mm) de diámetro figura 703 en instalación de GAS o AIRE COMPRIMIDO, incluye mano de obra, ranuras, fijación de la pieza donde se requiera, soldadura, pasta fundente, lija y pruebas.</t>
  </si>
  <si>
    <t>Suministro y colocación a cualquier nivel y altura de CONECTOR COBRE interior a hierro exterior de 3/4" (19 mm) de diámetro figura 704 en instalación de GAS o AIRE COMPRIMIDO, incluye mano de obra, ranuras, fijación de la pieza donde se requiera, soldadura, pasta fundente, lija y pruebas.</t>
  </si>
  <si>
    <t>Suministro y colocación a cualquier nivel y altura de REDUCCIÓN BUSHING de COBRE de 1 1/4" (32 mm) a 3/4" (19 mm) cobre exterior a cobre  interior figura 701R en instalación de GAS o AIRE COMPRIMIDO, incluye mano de obra, ranuras, fijación de la pieza donde se requiera, soldadura, pasta fundente, lija y pruebas.</t>
  </si>
  <si>
    <t>Suministro y colocación a cualquier nivel y altura de TEE de COBRE de 3/4" (19 mm) con ROSCA LATERAL figura 714 en instalación de GAS o AIRE COMPRIMIDO, incluye mano de obra, ranuras, fijación de la pieza donde se requiera, soldadura 50-50 y 95-5, pasta fundente, lija y pruebas.</t>
  </si>
  <si>
    <t>Suministro y colocación a cualquier altura y nivel de VÁLVULA PARA TANQUE DE GAS L.P. (Purga)</t>
  </si>
  <si>
    <t>Suministro y colocación a cualquier altura y nivel de REDUCCIÓN BUSHING de FIERRO GALVANIZADO de 13 x 6 mm.</t>
  </si>
  <si>
    <t>Suministro y colocación a cualquier altura y nivel de ACOPLADOR de 19 mm para tanque de gas L.P.</t>
  </si>
  <si>
    <t>Suministro y colocación a cualquier nivel de REGULADOR para GAS de ETAPA ÚNICA modelo LOBO U6 marca CMS, incluye pruebas.</t>
  </si>
  <si>
    <t>Suministro y tendido de TUBO de COBRE RÍGIDO tipo "L" de 19 mm (3/4") a cualquier nivel y altura, incluye mano de obra, ranuras, fijación de tubo y colganteo a losa con abrazadera tipo pera donde se requiera y pruebas.</t>
  </si>
  <si>
    <t>Suministro y colocación a cualquier nivel y altura de TUERCA UNIÓN COBRE interior a cobre interior de 3/4" (19 mm) figura 733 en instalación de GAS o AIRE COMPRIMIDO, incluye mano de obra, ranuras, fijación de la pieza donde se requiera, soldadura, pasta fundente, lija y pruebas.</t>
  </si>
  <si>
    <t>Suministro y colocación a cualquier nivel y altura de CODO de COBRE de 90°x3/4" (19 mm) cobre interior a cobre interior figura 707-90° en instalación de GAS o AIRE COMPRIMIDO, incluye mano de obra, ranuras, fijación de la pieza donde se requiera, soldadura 50-50 y 95-5, pasta fundente, lija y pruebas.</t>
  </si>
  <si>
    <t>Suministro y colocación a cualquier nivel y altura de COPLE COBRE interior a cobre interior de 3/4" (19 mm) de diámetro figura 700 o 701 en instalación de GAS o AIRE COMPRIMIDO, incluye mano de obra, ranuras, fijación de la pieza donde se requiera, soldadura, pasta fundente, lija y pruebas.</t>
  </si>
  <si>
    <t>Suministro y colocación a cualquier nivel y altura de TEE COBRE a cobre a cobre interiores de 3/4" (19 mm) figura 711-T en instalación de GAS o AIRE COMPRIMIDO, incluye mano de obra, ranuras, fijación de la pieza donde se requiera, soldadura, pasta fundente, lija y pruebas.</t>
  </si>
  <si>
    <t>Suministro y colocación a cualquier nivel y altura de REDUCCIÓN BUSHING de COBRE de 3/4" (19 mm) a 1/2" (13 mm) cobre exterior a cobre  interior figura 7012 en instalación de GAS o AIRE COMPRIMIDO, incluye mano de obra, ranuras, fijación de la pieza donde se requiera, soldadura, pasta fundente, lija y pruebas.</t>
  </si>
  <si>
    <t>Suministro y colocación de VÁLVULA DE ESFERA soldable de alta presión tipo W.O.G. de 3/4" (19 mm), incluye mano de obra, ranuras, fijación de la pieza donde se requiera, soldadura, pasta fundente, lija y pruebas.</t>
  </si>
  <si>
    <t>Suministro y colocación a cualquier nivel de INODORO ELONGADO y TANQUE marca AMERICAN STANDARD modelo CADET PRO RH EL de color blanco, incluye brida flexible, alimentador para inodoro de 1/2", llave angular sin contratuerca, asiento de polipropileno virgen con agente antibacterial garantía de un año para inodoro elongado en color blanco, sellado con silicón antibacterial color blanco y todo lo necesario para su fijación.</t>
  </si>
  <si>
    <t>Suministro y colocación a cualquier nivel de MINGITORIO marca IDEAL STANDARD modelo NIAGARA color blanco, con entrada superior spud de 19 mm, incluye soportes, sellado con silicón antibacterial y todo lo necesario para su fijación.</t>
  </si>
  <si>
    <t>Suministro y colocación de FLUXÓMETRO RECTO BOTÓN para MINGITORIO con entrada de 1/2" y salida de 3/4" modelo 1319 marca URREA , incluye sellado de conexiones y todo lo necesario para su fijación.</t>
  </si>
  <si>
    <t>Suministro y colocación de DOSIFICADOR de JABÓN marca JOFEL modelo HUMO LUXE modelo DJ70010, incluye todo lo necesario para su fijación.</t>
  </si>
  <si>
    <t>Suministro y colocación  a cualquier nivel de SECADORA de MANOS de acero inoxidable con sensor ELECTRÓNICO marca HELVEX modelo MB-1012-AL, incluye todo lo necesario para su fijación.</t>
  </si>
  <si>
    <t>Suministro y colocación a cualquier nivel de EQUIPO PRESURIZADOR marca ROWA modelo PRESS 200, incluye facilitadores de conexión y todo lo necesario para su fijación.</t>
  </si>
  <si>
    <t>Suministro y colocación a cualquier nivel de TARJA de ACERO INOXIDABLE de una tarja y un escurridor de 1.01 x 0.54 m marca EB TÉCNICA MEXICANA modelo  C-201N o C-201N, incluye cespool de P.V.C. con contra, mezcladora para fregadero de 8'' de cuello corto con cubierta y manerales, cartucho cerámico 1/4 de vuelta, alimentador para  fregador de 1/2" x  40 cm de largo, llaves angulares, sellado con silicón antibacterial y todo lo necesario para su fijación.</t>
  </si>
  <si>
    <t>Suministro y colocación a cualquier nivel de PUERTA de 1.00 m de ancho por 3.00 m de alto, elaborada a base de perfiles de aluminio línea 1.750" anodizado MATE NEGRO y cristal claro de 6 mm acabado esmerilado (NO VINIL), incluye pivote centrado o descentrado, tope para puerta marca PHILLIPS modelo 54 acabado tipo "C", chapa marca PHILLIPS modelo 575 MM, contramarco con perfiles de aluminio línea 3", antepecho de 1.00 m de largo x 0.80 m de alto con cristal claro de 6 mm acabado esmerilado (NO VINIL), sellado con silicón GRADO ARQUITECTÓNICO y todo lo necesario para su fijación.</t>
  </si>
  <si>
    <t>Suministro y colocación a cualquier nivel de PUERTA de 1.20 m de ancho por 3.00 m de alto, elaborada a base de perfiles de aluminio línea 1.750" anodizado MATE NEGRO y cristal claro de 6 mm acabado esmerilado (NO VINIL), incluye pivote centrado o descentrado, tope para puerta marca PHILLIPS modelo 54 acabado tipo "C", chapa marca PHILLIPS modelo 575 MM, contramarco con perfiles de aluminio línea 3", antepecho de 1.20 m de largo x 0.80 m de alto con cristal claro de 6 mm acabado esmerilado (NO VINIL), sellado con silicón GRADO ARQUITECTÓNICO y todo lo necesario para su fijación.</t>
  </si>
  <si>
    <t>Suministro y colocación a cualquier nivel de PUERTA de 2.20 m de alto por 1.20 m de largo, elaborada a base de perfiles de aluminio línea 1.750" anodizado MATE NEGRO y con DUELA LISA A 2 CARAS anodizado MATE NEGRO de 4.92", incluye pivote centrado o descentrado, tope para puerta, chapa marca PHILLIPS modelo 575 MM, contramarco con perfiles de aluminio línea 3", pasador de maroma, sellado con silicón grado arquitectónico y todo lo necesario para su fijación.</t>
  </si>
  <si>
    <t>Suministro y colocación a cualquier altura y nivel de LOUVER de ALUMINIO anodizado natural, elaborado a base de perfil tipo celosía fija 6053 de forma horizontal a cada 9.5 cm de separación paño a paño, incluye fijación lateral con perfil tapa lisa línea 3", sellado con silicón y todo lo necesario para su fijación.</t>
  </si>
  <si>
    <t>Suministro y colocación a cualquier nivel y altura de ESCALERA MARINA de 0.45 m de ancho y peldaños a cada 0.35 m centro a centro elaborada a base de tubo negro de 1" (25 mm) cédula 30, incluye soldadura, primer anticorrosivo y todo lo necesario para su fijación.</t>
  </si>
  <si>
    <t>Suministro y colocación a cualquier nivel y altura de SEÑALIZACIÓN de 0.25 x 0.25 m elaborada a base panel de dos capas de aluminio con relleno de polietileno de 3 mm de espesor acabado acero cepillado y texto en vinil calandrado de 80 micras, incluye fijación a superficie con cinta adhesiva industrial de espuma acrílica doble cara y adhesivo sensible a la presión.</t>
  </si>
  <si>
    <t>Suministro y colocación a cualquier nivel y altura de SEÑALIZACIÓN de 0.16 x 0.16 m elaborada a base panel de dos capas de aluminio con relleno de polietileno de 3 mm de espesor acabado acero cepillado y texto en vinil calandrado de 80 micras, incluye fijación a superficie con cinta adhesiva industrial de espuma acrílica doble cara y adhesivo sensible a la presión.</t>
  </si>
  <si>
    <t>Suministro y colocación a cualquier nivel y altura de SEÑALIZACIÓN de 0.30 x 0.16 m elaborada a base panel de dos capas de aluminio con relleno de polietileno de 3 mm de espesor acabado acero cepillado y texto en vinil calandrado de 80 micras, incluye fijación a superficie con cinta adhesiva industrial de espuma acrílica doble cara y adhesivo sensible a la presión.</t>
  </si>
  <si>
    <t>Suministro y colocación a cualquier nivel y altura de SEÑALIZACIÓN de 0.44 x 0.16 m elaborada a base panel de dos capas de aluminio con relleno de polietileno de 3 mm de espesor acabado acero cepillado y texto en vinil calandrado de 80 micras, incluye fijación a superficie con cinta adhesiva industrial de espuma acrílica doble cara y adhesivo sensible a la presión.</t>
  </si>
  <si>
    <t>Acabado PULIDO con pasta de cemento en muros de cisterna, incluye impermeabilizante integral 0.04 kg/kg de cemento gris.</t>
  </si>
  <si>
    <t>Suministro y colocación de BOMBA SUMERGIBLE de 1/2 H.P. marca EVANS modelo SSX1ME050F2C-F, incluye mano de obra y pruebas.</t>
  </si>
  <si>
    <t>Suministro y tendido a cualquier nivel y altura de CABLE DE COBRE SUAVE THW-LS calibre 8 temperatura máxima de operación 90°C y tensión máxima de 600 volts, incluye cocas y desperdicios.</t>
  </si>
  <si>
    <t>LIMPIEZA FINAL de CISTERNA de 10 a 12 m3, incluye extracción de escombro y lavado general.</t>
  </si>
  <si>
    <t>LIMPIEZA a detalle de PISOS de CEMENTO y CERÁMICO con cepillo, agua, ácido clorhídrico y/o jabón a cualquier nivel.</t>
  </si>
  <si>
    <t>LIMPIEZA a detalle de VIDRIOS y CRISTALES con agua, ácido clorhídrico y/o jabón por ambos lados a cualquier nivel y altura.</t>
  </si>
  <si>
    <t>LIMPIEZA a detalle de MUEBLES de BAÑO y/o cocina con agua y jabón en cualquier nivel.</t>
  </si>
  <si>
    <t>LIMPIEZA de RECUBRIMIENTO CERÁMICO o PORCELÁNICO SOBRE MUROS con cepillo, agua y ácido clorhídrico a cualquier nivel y altura.</t>
  </si>
  <si>
    <t>ACOMETIDA ELÉCTRICA</t>
  </si>
  <si>
    <t>Suministro y tendido de TUBO de POLIETILENO DE ALTA DENSIDAD (PAD) de 3" (75 mm) de diámetro CORRUGADO para instalaciones eléctricas, incluye cortes, desperdicio y acarreo del material a cualquier distancia.</t>
  </si>
  <si>
    <t>Suministro y colocación de cama de arena negra volcánica de 5 a 10 cm de espesor promedio, incluye acomodo, extendido y acarreos a cualquier distancia.</t>
  </si>
  <si>
    <t>Suministro y colocación de ZAPATA BIMETÁLICA de DOBLE OJILLO para calibre 1/0.</t>
  </si>
  <si>
    <t>Suministro y tendido a cualquier nivel y altura de CABLE de COBRE DESNUDO clase A calibre 1/0, incluye cocas y desperdicios.</t>
  </si>
  <si>
    <t>OBRA EXTERIOR</t>
  </si>
  <si>
    <t>PRELIMINARES DE OBRA EXTERIOR</t>
  </si>
  <si>
    <t>CIMENTACIÓN OBRA EXTERIOR</t>
  </si>
  <si>
    <t>ALBAÑILERÍA OBRA EXTERIOR</t>
  </si>
  <si>
    <t>PISO de CONCRETO armado  f'c= 150 kg/cm2  de 10 cm  de espesor, armado con malla electrosoldada 66-1010, acabado PULIDO rayado y/o escobillado con cemento gris y juntas frías a hueso acabadas con volteador, incluye cimbra común en fronteras, nivelación, compactación y fabricación, acarreo, vaciado y extendido de concreto.</t>
  </si>
  <si>
    <t>CONSTRUCCIÓN de NARIZ de concreto f'c= 150 kg/cm2, incluye solo cimbra aparente, chaflanes y acero 0.8 kg/ml para remate.</t>
  </si>
  <si>
    <t>INSTALACIÓN ELÉCTRICA E ILUMINACIÓN OBRA EXTERIOR</t>
  </si>
  <si>
    <t>Suministro y colocación a cualquier nivel de LUMINARIA tipo FRAGATA EMPOTRABLE de LEDS 3 watts modelo OU3034ZB marca CONSTRULITA, incluye driver, lámparas, conector de aislamiento y todo lo necesario para su fijación.</t>
  </si>
  <si>
    <t>HERRERÍA OBRA EXTERIOR</t>
  </si>
  <si>
    <t>Suministro, colocación y montaje de PUERTA METÁLICA de 5.54 m de largo x 3.00 m de alto, en dos hojas, elaborada a base de TUBO de FIERRO NEGRO de 3" de diámetro cédula 30 a cada 0.15 m de separación centro a centro y dos atiezadores longitudinales cortados con pantógrafo (uno en la parte superior  y otro en la  inferior con placa de 1/2" de espesor x 11.5 cm de ancho),  incluye tapa superior de tubos con lámina negra calibre 16, equipo, nivelación, plomeo,  aplicación primer anticorrosivo, placas de sujeción, postes laterales con tubo de fierro negro de 6" cédula 40, pasadores, limpieza y protección del área de trabajo y  todo lo necesario para su fijación.</t>
  </si>
  <si>
    <t>LIMPIEZAS OBRA EXTERIOR</t>
  </si>
  <si>
    <t>FRENTE 02</t>
  </si>
  <si>
    <t>Suministro y colocación a cualquier nivel y altura de TUERCA UNIÓN COBRE interior a cobre interior de 3/4" (19 mm) figura 733, incluye mano de obra, ranuras, fijación de la pieza donde se requiera, soldadura, pasta fundente, lija y pruebas.</t>
  </si>
  <si>
    <t>Suministro y colocación a cualquier nivel y altura de LUMINARIA LED de 151 mm de diámetro serie LUNA SSD modelo LUNA 9 marca MAGG de 9.5 watts en color blanco ATENUABLE, 127 Volts, 6000 K, clave L5071-130, incluye pruebas, lámparas y todo lo necesario para su fijación.</t>
  </si>
  <si>
    <t>Suministro y colocación a cualquier nivel y altura de PUNTA POL LARGA de 10 cm con rosca de 1/4".</t>
  </si>
  <si>
    <t>Suministro y colocación a cualquier nivel y altura de CANCELERÍA de ALUMINIO acabado anodizado MATE NEGRO A-400 líneas 2", 3" y 1.750" en VENTANAS CORREDIZAS O CELOSÍA DE 2", VENTANAS DE PROYECCIÓN y CANCELES INTERIORES Y EXTERIORES, incluye cristal claro de 6 mm de espesor, ESMERILADO (NO VINIL), chapas, herrajes, jaladeras, sellado con sellador acrílico y todo lo necesario para su fijación.</t>
  </si>
  <si>
    <t>Suministro y colocación de PUERTA de HERRERÍA de 0.90 m de ancho por 3.00 m de alto elaborada a base de bastidor con perfil tubular cuadrado No. 107 C-150 de 38 x 38 mm calibre 16, perfil tubular rectangular No. 172 R-400 de 100 x 38 mm calibre 18 y cubierta de lámina negra lisa calibre 18, incluye marco o chambrana con perfil tubular M-225, relleno de poliestireno expandido, cerradura de sobreponer marca PHILLIPS modelo 715CL, jaladera exterior de tubo negro de 3/4" cédula 30 de 1.50 m de longitud, jaladera interior de tubo negro de 3/4" cédula 30 de 0.30 m de longitud, antepecho de 0.80 m de alto por 0.90 m de ancho, primer anticorrosivo para base de acabado automotivo y todo lo necesario para su fijación.</t>
  </si>
  <si>
    <t>Suministro y colocación a cualquier nivel y altura de FLOTADOR de POLIURETANO de 8" con varilla de latón de para tinaco.</t>
  </si>
  <si>
    <t>Suministro y colocación a cualquier nivel y altura de TUBO CONDUIT de P.V.C. tipo PESADO de 1/2" (13 mm) de diámetro, incluye guía de alambre galvanizado calibre 14, pegamento, fijación de tubería y ranuras donde se requiera, desperdicios y todo lo necesario para su correcto funcionamiento.</t>
  </si>
  <si>
    <t>VIII.- Espacios de usos múltiples</t>
  </si>
  <si>
    <t>INSTITUTO DE LA INFRAESTRUCTURA FÍSICA EDUCATIVA DEL ESTADO DE MICHOACÁN DE OCAMPO</t>
  </si>
  <si>
    <t>MICHOACÁN</t>
  </si>
  <si>
    <t>CHAFLÁN de pedacería de ladrillo de barro rojo recocido de 11 x 22 cm y 2.5 cm asentado con mortero cemento-arena 1:5, incluye elevación de materiales.</t>
  </si>
  <si>
    <t>Suministro y colocación a cualquier nivel de MAMPARA PREFABRICADA para sanitarios marca SANILOCK modelo 4200 ESTÁNDAR de 1.80 m de elevación frontal acabado ACERO INOXIDABLE, incluye puertas, jaladeras, chapa pasador, tope de hule vulcanizado, bisagras, esquineros y todo lo necesario para su fijación.</t>
  </si>
  <si>
    <t>1.- LOS PRECIOS UNITARIOS DEBERÁN CONTEMPLAR LA ZONA ECONÓMICA EN ADQUISICIÓN DE MATERIALES, MANO DE OBRA; ASÍ MISMO, LAS CONDICIONES DE LOS LUGARES DE ACCESO PARA EL ABASTECIMIENTO DE LOS MISMOS.</t>
  </si>
  <si>
    <t>2.- TODOS LOS CONCEPTOS INCLUIDOS EN EL PRESENTE CATALOGO SON, POR UNIDAD DE CONCEPTO DE TRABAJO TERMINADO (U.C.T.T.), POR LO QUE DEBEN DE INCLUIR: SUMINISTRO DE MATERIALES, MANO DE OBRA, COLOCACIONES, HERRAMIENTA, EQUIPO, CARGA, DESCARGA, ACARREOS Y TODO LO NECESARIO PARA LA EJECUCIÓN DEL CONCEPTO.</t>
  </si>
  <si>
    <t>4.-TODOS LOS CONCEPTOS DE APLANADOS INCLUYEN LAS BOQUILLAS EN VENTANAS,  PUERTAS, CUALQUIER VANO QUE SE HAYA VERIFICADO EN LA VISITA DE INSPECCIÓN  FÍSICA DE LA OBRA.</t>
  </si>
  <si>
    <t>5.-LAS INSTALACIONES ELÉCTRICAS E HIDRÁULICAS  INCLUIDAS  EN EL PRESENTE CATALOGO INCLUYEN: LAS PRUEBAS NECESARIAS Y PARA FINES DE PAGO  SE CONSIDERA A LÍNEA DE PROYECTO.</t>
  </si>
  <si>
    <t>6.- EL CONTRATISTA DEBERÁ CONTRATAR AL LABORATORIO AUTORIZADO QUE CONSIDERE CONVENIENTE Y EMITIRÁ  LOS REPORTES DE CONTROL CORRESPONDIENTES.</t>
  </si>
  <si>
    <t>7.- LOS MATERIALES Y LOS PROCEDIMIENTOS CONSTRUCTIVOS UTILIZADOS PARA LA REALIZACIÓN DE LOS CONCEPTOS  QUE INTEGRAN ESTA OBRA, SERÁN LOS INDICADOS EN LAS NORMAS  Y REGLAMENTO DE CONSTRUCCIÓN DEL GOBIERNO DEL DISTRITO FEDERAL.</t>
  </si>
  <si>
    <t>8.- CUALQUIER SIMILAR A LOS PRODUCTOS O SERVICIOS AQUÍ SEÑALADOS DEBERÁN CUMPLIR  INDISCUTIBLEMENTE CON LA MISMA CALIDAD Y GARANTÍA DE ÉSTOS.</t>
  </si>
  <si>
    <t>URUAPAN</t>
  </si>
  <si>
    <t>U.M.S.N.H./PREPARATORIA "LÁZARO CÁRDENAS"</t>
  </si>
  <si>
    <t>AVENIDA LÁZARO CÁRDENAS S/N, COLONIA REVOLUCIÓN; C.P. 60150</t>
  </si>
  <si>
    <t>16UBH0015G</t>
  </si>
  <si>
    <t>m</t>
  </si>
  <si>
    <t>E121-004A</t>
  </si>
  <si>
    <t>E16-VAROSC01</t>
  </si>
  <si>
    <t>E16-PERA01</t>
  </si>
  <si>
    <t>E16-PERA02</t>
  </si>
  <si>
    <t>E16-PERA03</t>
  </si>
  <si>
    <t>E16-PERA04</t>
  </si>
  <si>
    <t>E17-VAROSC01</t>
  </si>
  <si>
    <t>E17-VAROSC02</t>
  </si>
  <si>
    <t>E17-PERA01</t>
  </si>
  <si>
    <t>E17-PERA02</t>
  </si>
  <si>
    <t>E18-VAROSC01</t>
  </si>
  <si>
    <t>E18-PERA01</t>
  </si>
  <si>
    <t>E18-PERA02</t>
  </si>
  <si>
    <t>E18-PERA03</t>
  </si>
  <si>
    <t>E22-PINTVI01</t>
  </si>
  <si>
    <t>EXCAVACIÓN A MANO en terreno tipo "B" en cepas de 0.00 a 2.00 m de profundidad,  incluye afine de taludes y traspaleo. (Medido compacto)</t>
  </si>
  <si>
    <t>Suministro y colocación de  ACERO de REFUERZO del No. 3 (3/8") de diámetro fy= 4,200 kg/cm2 en CIMENTACIÓN, incluye habilitado, armado, ganchos, dobleces, traslapes, silletas, desperdicio, alambre recocido, fletes y acarreo.</t>
  </si>
  <si>
    <t>Suministro y colocación de  ACERO de REFUERZO del No. 4 (1/2") de diámetro fy= 4,200 kg/cm2 en CIMENTACIÓN, incluye habilitado, armado, ganchos, dobleces, traslapes, silletas, desperdicio, alambre recocido, fletes y acarreo.</t>
  </si>
  <si>
    <t>CIMBRA y descimbra en ZAPATAS y LOSAS de CIMENTACIÓN, acabado común con duela de madera de pino de 2a. y obra  falsa de madera de pino de 3a., medida por superficie de contacto, incluye materiales, mano de obra, habilitado, nivelado, desmoldante (no aceite quemado), desperdicios y cambio a la siguiente posición.</t>
  </si>
  <si>
    <t>CADENA o CASTILLO de concreto f'c= 200 kg/cm2 de 15 x 15 cm armado con 4 varillas del No. 3 (3/8") y estribos del No. 2  (1/4") a cada 15 cm, incluye cimbra común,  cruces de varilla y fabricación, acarreo, vaciado y picado de concreto.</t>
  </si>
  <si>
    <t>CADENA o CASTILLO de concreto f'c= 200 kg/cm2 de 15 x 30 cm armado con 4 varillas del No. 3 (3/8") y estribos del No. 2 (1/4")  a cada 20 cm, incluye cimbra común, cruces de varilla y fabricación, vaciado, acarreo y picado de concreto.</t>
  </si>
  <si>
    <t>CADENA o CASTILLO de concreto f'c= 200 kg/cm2 de 15 x 20 cm armado con 4 varillas del No. 3 (3/8") y estribos No. 2 (1/4")  a cada 20 cm, incluye cimbra común, cruces de varilla y fabricación, vaciado y picado de concreto.</t>
  </si>
  <si>
    <t>ENRASE con tabicón de concreto 8x12x26 cm de 12 cm de  espesor, asentado con mortero cemento-arena 1:4.</t>
  </si>
  <si>
    <t>Suministro y RELLENO de material inerte para BASE HIDRÁULICA compactado al 95% de su PVSM con equipo mecánico en capas de 20 cm de espesor, incluye acarreo dentro de la obra, agua, papeos y extendido. Mezcla al 100% a base de material pétreo clasificado de 1 1/2" a finos y tepetate en proporción 80:20. (Medido compacto)</t>
  </si>
  <si>
    <t>Suministro y aplicación de IMPERMEABILIZANTE asfáltico EMULSIONADO en CIMENTACIÓN a base de 1 capa a razón de 1.0 lt/m2,  incluye aplicación de imprimador para emulsiones asfálticas a razón de 20 m2/lt en dilución.</t>
  </si>
  <si>
    <t>REGISTRO SANITARIO de 40 x 60 x 100 cm (interior) elaborado a base de tabicón de concreto de 12 cm de espesor,  junteado  con mortero cemento-arena 1:5 acabado pulido con cemento gris, plantilla de concreto simple f'c= 100 kg/cm2, incluye tapa metálica colada con concreto f'c= 150 kg/cm2.</t>
  </si>
  <si>
    <t>MURO de TABIQUE de barro rojo recocido 6-12-24 de 12 cm de espesor, asentado  con mezcla  mortero envasado-arena  1:3,  acabado común, cualquier altura y nivel, incluye acarreo de material a cualquier distancia.</t>
  </si>
  <si>
    <t>MURO de TABIQUE de barro rojo recocido 6-12-24 de 45 cm de espesor, asentado con mezcla  mortero envasado-arena  1:3, acabado común a cualquier altura y nivel, incluye acarreo de material a cualquier distancia.</t>
  </si>
  <si>
    <t>REPELLADO a plomo y regla metálica con mortero cemento-arena  1:3, de 2 cm de espesor promedio a cualquier nivel y altura, incluye boquillas y elevación de materiales.</t>
  </si>
  <si>
    <t>RESANADO de RANURA de 12 cm de ancho promedio para paso de tubería de instalaciones en muros de tabique de barro o tabicón a cualquier altura y nivel , incluye mano de obra, mezcla mortero envasado-arena 1:3, metal desplegado y clavo para concreto.</t>
  </si>
  <si>
    <t>CONSTRUCCIÓN de MESA de 0.60 m de ancho y 10 cm de espesor, elaborada a base de concreto f'c= 200 kg/cm2  y armada con varilla del No. 3 (3/8") a cada 20 cm ambos sentidos, incluye faldón de concreto de 10 cm de espesor x 30 cm de alto, cimbra común, elaboración, acarreo, colado y curado de concreto, vano para LAVABOS TIPO OVALYN o TARJA, pasos para  instalaciones y descimbrado.</t>
  </si>
  <si>
    <t>Construcción de CUBO para TINACO de 1.80 x 1.80 x 2.20 m en azotea, incluye muros  de tabique de barro rojo recocido de  14 cm de espesor asentado con mezcla mortero envasado-arena 1:3 ,cadenas y  castillos de concreto f´c=200 kg/cm2  de sección de 15x15 cm armados con 4 varillas del No 3  (3/8") fy=4,200 kg/cm2 y estribos del No. 2 (1/4") fy=2,530 kg/cm2 a cada 20 cm, losa de concreto f´c=200 kg/cm2 de 10 cm de espesor armada con varillas del No 3 (3/8") a cada 20 cm en ambos sentidos, repellado con  mezcla mortero envasado-arena 1:3 de 2 cm de espesor promedio y aplanado fino con mezcla cemento-arena 1:4,  boquillas, cimbra común con compuesto liquido a base de derivados parafinicos para evitar adherencia entre el concreto y su cimbra y descimbrado.</t>
  </si>
  <si>
    <t>Suministro y colocación de ACERO de REFUERZO del No. 2 (1/4") de diámetro fy= 2,530 kg/cm2 en ESTRUCTURA, incluye habilitado, armado, ganchos, dobleces,  traslapes, silletas, desperdicio, alambre recocido, fletes y acarreo.</t>
  </si>
  <si>
    <t>Suministro y colocación de  ACERO de REFUERZO del No. 4 (1/2") de diámetro fy= 4,200 kg/cm2 en ESTRUCTURA, incluye habilitado, armado, ganchos, dobleces, traslapes, silletas, desperdicio, alambre recocido, fletes y acarreo.</t>
  </si>
  <si>
    <t>Suministro y colocación de  ACERO de REFUERZO del No. 6 (3/4") de diámetro fy= 4,200 kg/cm2 en ESTRUCTURA, incluye habilitado, armado, ganchos, dobleces, traslapes, silletas, desperdicio, alambre recocido, fletes y acarreo.</t>
  </si>
  <si>
    <t>CIMBRA de madera de triplay de pino de 16 mm y obra  falsa de madera de pino de 3a., ACABADO APARENTE en MUROS Y COLUMNAS medida por superficie de contacto a cualquier altura y nivel, incluye materiales, mano de obra, habilitado, desperdicio, nivelado, plomeo, descimbrado, compuesto liquido a base de derivados parafinicos para evitar adherencia entre el concreto y su cimbra, chaflanes, frentes y cambio a la siguiente posición. (Máximo 4 usos)</t>
  </si>
  <si>
    <t>CIMBRA de madera de triplay de pino de 16 mm y obra  falsa de madera de pino de 3a.,  ACABADO APARENTE  en TRABES medida por superficie de contacto a cualquier altura y nivel, incluye materiales, mano de obra, habilitado, desperdicio, nivelado, plomeo, descimbra, compuesto liquido a base de derivados parafinicos para evitar adherencia entre el concreto y su cimbra, chaflanes y cambio a la siguiente posición. (Máximo 4 usos)</t>
  </si>
  <si>
    <t>CIMBRA de madera de triplay de pino de 16 mm y obra  falsa de madera de pino de 3a.,  ACABADO APARENTE  en LOSAS medida por superficie de contacto a cualquier altura y nivel, incluye materiales, mano de obra, habilitado, desperdicio, nivelado, plomeo, compuesto liquido a base de derivados parafinicos para evitar adherencia entre el concreto y su cimbra, chaflanes y cambio a la siguiente posición. (Máximo 4 usos)</t>
  </si>
  <si>
    <t>CIMBRA de madera de triplay de pino de 16 mm y obra  falsa de madera de pino de 3a., ACABADO APARENTE en MUROS Y COLUMNAS medida por superficie de contacto a cualquier altura y nivel, incluye materiales, mano de obra, habilitado, desperdicio, nivelado, plomeo, descimbrado, duela de 1" x 4" en sentido horizontal sobre superficie de contacto, compuesto liquido a base de derivados parafinicos para evitar adherencia entre el concreto y su cimbra, chaflanes, frentes y cambio a la siguiente posición. (Máximo 4 usos)</t>
  </si>
  <si>
    <t>CIMBRA de madera de triplay de pino de 16 mm y obra  falsa de madera de pino de 3a.,  ACABADO APARENTE  en LOSAS medida por superficie de contacto a cualquier altura y nivel, incluye materiales, mano de obra, habilitado, desperdicio, nivelado, plomeo, duela de 1" x 4" en sentido horizontal sobre superficie de contacto, compuesto liquido a base de derivados parafinicos para evitar adherencia entre el concreto y su cimbra, chaflanes y cambio a la siguiente posición. (Máximo 4 usos)</t>
  </si>
  <si>
    <t>Suministro, habilitado y montaje de ESTRUCTURA METÁLICA a cualquier nivel y altura elaborada a base de perfiles de acero estructural de NORMA ASTM, incluye planos de taller,  trazo, nivelación y plomeo de estructura, tuercas alta resistencia grado estructural, riostras, contraflambeos, roscas, cortes, ajustes, absolutamente todos los elementos necesarios para conexión,  placas de conexión, ángulos de apoyo, anclas, placas base, soldadura, descalibre, desperdicios, maniobras con grúa y una mano de primario anticorrosivo aplicado en taller.</t>
  </si>
  <si>
    <t>Suministro y tendido de TUBO de COBRE tipo "M" de 13 mm (1/2") a cualquier nivel y altura, incluye mano de obra, ranuras, fijación de tubo, pasos y pruebas.</t>
  </si>
  <si>
    <t>Suministro y tendido de TUBO de COBRE tipo "M" de 19 mm (3/4") a cualquier nivel y altura, incluye mano de obra, ranuras, fijación de tubo, pasos y pruebas.</t>
  </si>
  <si>
    <t>Suministro y tendido de TUBO de COBRE tipo "M" de 25 mm (1") a cualquier nivel y altura, incluye mano de obra, ranuras, fijación de tubo, pasos y pruebas.</t>
  </si>
  <si>
    <t xml:space="preserve"> Suministro y tendido de TUBO de COBRE tipo "M" de 32 mm (1 1/4") a cualquier nivel y altura, incluye mano de obra, ranuras, fijación de tubo, pasos y pruebas.</t>
  </si>
  <si>
    <t>Suministro y tendido de TUBO de COBRE tipo "M" de 38 mm (1 1/2") a cualquier nivel y altura, incluye mano de obra, ranuras, fijación de tubo, pasos y pruebas.</t>
  </si>
  <si>
    <t>Suministro y tendido a cualquier nivel y altura de CABLE MONOCONDUCTOR de MEDIA TENSIÓN XLPE  de ALUMINIO DURO calibre 1/0, aislamiento de polietileno de cadena cruzada y tensión máxima de operación 15 Kv, incluye cocas y desperdicios.</t>
  </si>
  <si>
    <t>Suministro y colocación de CONTROL AUTOMÁTICO para bomba sumergible marca EVANS modelo SUPER,  incluye todo lo necesario para su fijación y correcto funcionamiento.</t>
  </si>
  <si>
    <t>Suministro y tendido a cualquier nivel y altura de TUBO CONDUIT GALVANIZADA PARED DELGADA de 19 mm (3/4"), incluye guía de alambre galvanizado calibre 14, roscas, dobleces,  fijación de tubería y ranuras donde se requiera, desperdicios, pasos y todo lo necesario para su correcto funcionamiento.</t>
  </si>
  <si>
    <t>Suministro y colocación a cualquier nivel y altura de VÁLVULA para FLOTADOR de 19 mm (3/4")  figura 04, incluye mano de obra, ranuras, fijación de la pieza donde se requiera y pruebas.</t>
  </si>
  <si>
    <t>Suministro y colocación de ACERO de REFUERZO del No. 2 (1/4") de diámetro fy= 2,530 kg/cm2 en CIMENTACIÓN, incluye  habilitado, armado, ganchos, dobleces,  traslapes,  silletas, desperdicio, alambre recocido, fletes y acarreo.</t>
  </si>
  <si>
    <t xml:space="preserve"> CIMBRA de madera empleando tarima de 1.00 x 0.50 m y obra falsa de madera de pino de 3a.,  ACABADO COMÚN en LOSA medida por superficie de contacto a cualquier altura, incluye materiales, mano de obra, habilitado, desperdicio, nivelado, plomeo, descimbra, desmoldante (no aceite quemado), chaflanes y cambio a la siguiente posición.</t>
  </si>
  <si>
    <t>Suministro y colocación de TUBO de VENTILACIÓN de fierro galvanizado 2" (50 mm) de diámetro por 0.90 m de alto, Incluye 2 codos, 2 niples, una tee y empotrado a losa de cisterna.</t>
  </si>
  <si>
    <t>Suministro y colocación de TAPA METÁLICA de 60 x 60 cm para registro de cisterna elaborada a base de ángulo de 1 1/2" x 1/8" en marco, ángulo de 1" x 1/8" en contramarco y lamina negra calibre 18 en cubierta,  incluye todo lo necesario para su fijación.</t>
  </si>
  <si>
    <t>Suministro y aplicación a dos capas de IMPERMEABILIZANTE ECOLÓGICO cementoso con penetración al sustrato poroso de la cisterna a razón de 1 kg/m2 por capa , incluye preparación del producto, preparación y limpieza de la superficie con cepillo de alambre para abrir poro e integración de aditivo adherente emulsionado formulado a base de resina acrílica a la mezcla en proporción 1:3 con agua.</t>
  </si>
  <si>
    <t>Suministro y tendido de TUBO de COBRE tipo "M" de 32 mm (1 1/4") a cualquier nivel y altura, incluye mano de obra, ranuras, fijación de tubo, pasos y pruebas.</t>
  </si>
  <si>
    <t>Suministro y colocación a cualquier nivel y altura de CODO de COBRE de 90°x 1 1/2" (38 mm) cobre interior a cobre  interior figura 70790, incluye mano de obra, ranuras, fijación de la pieza donde se requiera, soldadura, pasta fundente, lija y pruebas.</t>
  </si>
  <si>
    <t>Suministro y colocación a cualquier nivel y altura de COLGADOR metálico de BANDA TIPO PERA de 1 1/4" acabado pregalvanizado (EN INSTALACIONES HIDRÁULICAS, GAS, AIRE COMPRIMIDO, AIRE ACONDICIONADO, VAPOR Y REFRIGERACIÓN), incluye tuercas para sujeción de varilla roscada de 3/8", rondanas, taquetes de expansión para concreto duro y barreno con taladro.</t>
  </si>
  <si>
    <t>Suministro y colocación a cualquier nivel y altura de COLGADOR metálico de BANDA TIPO PERA de 1/2" acabado pregalvanizado (EN INSTALACIONES HIDRÁULICAS, GAS, AIRE COMPRIMIDO, AIRE ACONDICIONADO, VAPOR Y REFRIGERACIÓN), incluye tuercas para sujeción de varilla roscada de 3/8", rondanas, taquetes de expansión para concreto duro y barreno con taladro.</t>
  </si>
  <si>
    <t>Suministro y colocación a cualquier nivel y altura de COLGADOR metálico de BANDA TIPO PERA de 1" acabado pregalvanizado (EN INSTALACIONES HIDRÁULICAS, GAS, AIRE COMPRIMIDO, AIRE ACONDICIONADO, VAPOR Y REFRIGERACIÓN), incluye tuercas para sujeción de varilla roscada de 3/8", rondanas, taquetes de expansión para concreto duro y barreno con taladro.</t>
  </si>
  <si>
    <t>Suministro y colocación a cualquier nivel y altura de VARILLA ROSCADA COMERCIAL de 3/8" de acero galvanizado electroliticamente (EN INSTALACIONES HIDRÁULICAS, GAS, AIRE COMPRIMIDO, AIRE ACONDICIONADO, VAPOR Y REFRIGERACIÓN), incluye cortes, desperdicios, ajustes y plomeos.</t>
  </si>
  <si>
    <t>Suministro y colocación a cualquier nivel y altura de COLGADOR metálico de BANDA TIPO PERA de 3/4" acabado pregalvanizado (EN INSTALACIONES HIDRÁULICAS, GAS, AIRE COMPRIMIDO, AIRE ACONDICIONADO, VAPOR Y REFRIGERACIÓN), incluye tuercas para sujeción de varilla roscada de 3/8", rondanas, taquetes de expansión para concreto duro y barreno con taladro.</t>
  </si>
  <si>
    <t>Suministro y tendido a cualquier altura y nivel de TUBO de P.V.C. SANITARIO de 2" (51 mm) de NORMA NMX-E-199/1, incluye mano de obra, ranuras, fijación, pasos  y pruebas.</t>
  </si>
  <si>
    <t>Suministro y tendido a cualquier altura y nivel de TUBO de P.V.C. SANITARIO de 4" (100 mm) de NORMA NMX-E-199/1, incluye mano de obra, ranuras, fijación, pasos y pruebas.</t>
  </si>
  <si>
    <t>Suministro y colocación a cualquier altura y nivel de TUBO de P.V.C. SANITARIO de 4" (100 mm) de NORMA NMX-E-199/1 para BAJANTES de AGUA PLUVIAL, incluye mano de obra, ranuras, fijación, conexión a registro, pasos, y pruebas.</t>
  </si>
  <si>
    <t>Suministro, habilitado y colocación ESTRUCTURA METÁLICA DECORATIVA para barandales, protecciones, ventanas, a cualquier nivel y altura elaborada a base de perfiles de acero estructural y comercial de NORMA ASTM, incluye trazo, nivelación y plomeo de estructura, placas de conexión, ángulos de apoyo, anclas, placas base, soldadura, descalibre, tejuelos, bisagras, jaladeras, pasadores, desperdicios y una mano de primario anticorrosivo aplicado en taller.</t>
  </si>
  <si>
    <t>Suministro y colocación a cualquier nivel y altura de TAPA METÁLICA para registro en azotea de 0.80 x 0.80 m elaborada a base de ángulo de 1 1/4" x 1/8" en marco y ángulo 1" x 1/8" en contramarco y lamina negra calibre 18 en cubierta.</t>
  </si>
  <si>
    <t>Suministro y colocación a cualquier nivel y altura de ESPEJO de cristal flotado  natural de 6 mm de espesor de 1.92 m de largo x 1.20 m de alto, incluye  sujeción con perfil de aluminio MARCO 2" LIGERO línea baño de lujo anodizado natural.</t>
  </si>
  <si>
    <t>Suministro y colocación de COLADERA de 4" de diámetro para piso con cúpula para azotea marca HELVEX modelo 444, incluye conector espiga de P.V.C. de 4" (100 mm)</t>
  </si>
  <si>
    <t>Suministro y colocación  a cualquier nivel de COLADERA para piso una boca con rejilla modelo 24 marca HELVEX.</t>
  </si>
  <si>
    <t>Suministro y colocación  a cualquier nivel de LAVABO de SOBRECUBIERTA modelo CADET UNIVERSAL marca AMERICAN STANDARD color blanco, incluye cespool de pared cromado marca URREA, Llave economizadora modelo TV-122 marca HELVEX y todo lo necesario para su fijación.</t>
  </si>
  <si>
    <t>Suministro y colocación  a cualquier nivel de DISPENSADOR de PAPEL HIGIÉNICO de acero inoxidable modelo MINI ACERO INOX PH21000, incluye todo lo necesario para su fijación.</t>
  </si>
  <si>
    <t>Suministro y aplicación a dos manos de PINTURA 100% ACRÍLICA mate para interiores o exteriores (5 años), trabajo terminado sobre muros, columnas y plafones, a cualquier altura y nivel, incluye sellador reforzado, rebabeo, resanes, limpieza de la superficie, boquillas y el equipo necesario.</t>
  </si>
  <si>
    <t>Suministro y aplicación a cualquier altura y nivel de ESMALTE ACRÍLICO de secado rápido al aire marca DuPont® CROMACRYL línea 1104 sobre SUPERFICIES METÁLICAS aplicado con pistola y compresor a tres manos,  incluye limpieza y lijado de la superficie, rellenador plástico, plaste,  protección del área de trabajo, reductor, catalizador y el equipo necesario.</t>
  </si>
  <si>
    <t>Suministro y colocación a cualquier nivel de PISO de LOSETA CERÁMICA marca INTERCERAMIC de 50 x 50 cm línea STRATA PIE IV, en primera color según muestra aprobada, asentado con adhesivo para piso y junteado A HUESO con  junteador SIN ARENA color según muestra aprobada, incluye materiales, mano de obra, desperdicio y el empleo de la herramienta necesaria.</t>
  </si>
  <si>
    <t>Suministro y colocación a cualquier nivel de PISO RECTIFICADO marca INTERCERAMIC de 12.5 x 60 cm línea TRIO LEGNO en primera color CAMEL ESMALTADO, asentado con adhesivo PORCELÁNICO y junteado A HUESO con junteador SIN ARENA color según muestra aprobada, incluye materiales, mano de obra, desperdicio y el empleo de la herramienta necesaria.</t>
  </si>
  <si>
    <t>Suministro, corte, colocación y nivelación de ZOCLO a base de piso marca INTERCERAMIC calidad primera, modelo STRATA PIE IV color  según muestra aprobada, de 10 cm de alto asentado con adhesivo para piso, incluye  junta  del mismo  color aprobado para el piso.</t>
  </si>
  <si>
    <t>Suministro, corte, colocación y nivelación de ZOCLO a base de PISO RECTIFICADO marca INTERCERAMIC calidad PRIMERA, modelo TRIO LEGNO color CARAMEL ESMALTADO de 10 cm de alto asentado con adhesivo porcelánico, incluye cortes, desperdicios, junta del mismo color aprobado para el piso.</t>
  </si>
  <si>
    <t>Suministro y colocación a cualquier nivel y altura de LAMBRÍN de PISO de LOSETA de 50 X 50 cm marca INTERCERAMIC calidad primera, modelo SPA PIE IV color según muestra  aprobada, asentado con  pegazulejo  y  junteado  con lechada de cemento blanco, incluye remates, emboquillados, cortes y desperdicio.</t>
  </si>
  <si>
    <t>Suministro y colocación a cualquier altura y nivel de CODO de P.V.C. SANITARIO de 90° x 50 mm (2") de diámetro CEMENTAR , incluye mano de obra, ranuras, fijación de la pieza donde se requiera y pruebas.</t>
  </si>
  <si>
    <t>Suministro y colocación a cualquier altura y nivel de  CODO de P.V.C. SANITARIO de 90° x 100 mm (4") de diámetro CEMENTAR, incluye mano de obra, ranuras, fijación de la pieza donde se requiera y pruebas.</t>
  </si>
  <si>
    <t>Suministro y colocación a cualquier altura y nivel de  CODO de P.V.C. SANITARIO de 45° x 50 mm (2") de diámetro CEMENTAR, incluye mano de obra, ranuras, fijación de la pieza donde se requiera y pruebas.</t>
  </si>
  <si>
    <t>Suministro y colocación a cualquier altura y nivel de  CODO de P.V.C. SANITARIO de 45° x 100 mm (4") de diámetro  CEMENTAR, incluye mano de obra, ranuras, fijación de la pieza donde se requiera y pruebas.</t>
  </si>
  <si>
    <t>Suministro y colocación a cualquier altura y nivel de ADAPTADOR GAL ESPIGA de P.V.C. SANITARIO de 2" (51mm) de diámetro  CEMENTAR, incluye mano de obra, ranuras, fijación de la pieza donde se requiera y pruebas.</t>
  </si>
  <si>
    <t>Suministro y colocación a cualquier altura y nivel de  COPLE de P.V.C. SANITARIO de 50 mm (2") de diámetro CEMENTAR, incluye mano de obra, ranuras, fijación de la pieza donde se requiera y pruebas.</t>
  </si>
  <si>
    <t>Suministro y colocación a cualquier altura y nivel de  COPLE de P.V.C. SANITARIO de 100 mm (4") de diámetro CEMENTAR, incluye mano de obra, ranuras, fijación de la pieza donde se requiera y pruebas.</t>
  </si>
  <si>
    <t>Suministro y colocación de BIODIGESTOR PREFABRICADO AUTOLIMPIABLE de polietileno de alta densidad de 1300 lt de capacidad norma NOM-006-CONAGUA-1997, incluye pruebas y  todos los accesorios necesarios para su instalación.</t>
  </si>
  <si>
    <t>Suministro y colocación a cualquier nivel y altura de VARILLA ROSCADA COMERCIAL de 3/8" de acero galvanizado electroliticamente (EN INSTALACIONES SANITARIAS), incluye cortes, desperdicios, ajustes y plomeos.</t>
  </si>
  <si>
    <t>Suministro y colocación a cualquier nivel y altura de VARILLA ROSCADA COMERCIAL de 1/2" de acero galvanizado electroliticamente (EN INSTALACIONES SANITARIAS), incluye cortes, desperdicios, ajustes y plomeos.</t>
  </si>
  <si>
    <t>Suministro y colocación a cualquier nivel y altura de COLGADOR metálico de BANDA TIPO PERA de 2" acabado pregalvanizado (EN INSTALACIONES SANITARIAS), incluye tuercas para sujeción de varilla roscada de 3/8", rondanas, taquetes de expansión para concreto duro y barreno con taladro.</t>
  </si>
  <si>
    <t>Suministro y colocación a cualquier nivel y altura de COLGADOR metálico de BANDA TIPO PERA de 4" acabado pregalvanizado (EN INSTALACIONES SANITARIAS), incluye tuercas para sujeción de varilla roscada de 1/2", rondanas, taquetes de expansión para concreto duro y barreno con taladro.</t>
  </si>
  <si>
    <t>Suministro y tendido a cualquier nivel y altura de TUBO CONDUIT GALVANIZADO PARED DELGADA de 13 mm (1/2"), incluye guía de alambre galvanizado calibre 14, roscas, dobleces, fijación de tubería y ranuras donde se requiera, desperdicios, pasos y todo lo necesario para su correcto funcionamiento.</t>
  </si>
  <si>
    <t>Suministro y colocación a cualquier nivel y altura de CODO de COBRE de 45°x3/4" (19 mm) cobre interior a cobre  interior figura 706-45° en instalación de GAS o AIRE COMPRIMIDO, incluye mano de obra, ranuras, fijación de la pieza donde se requiera, soldadura, pasta fundente, lija y pruebas.</t>
  </si>
  <si>
    <t>Suministro y colocación a cualquier nivel y altura de CODO PIPA 90o de COBRE de 3/4" (19 mm) cobre interior a rosca exterior figura 7073 9o en instalación de GAS o AIRE COMPRIMIDO, incluye mano de obra, ranuras, fijación de la pieza donde se requiera, soldadura, pasta fundente, lija y pruebas.</t>
  </si>
  <si>
    <t>Suministro y colocación a cualquier nivel y altura de TUBO CONDUIT de P.V.C. tipo PESADO de 2" (50 mm), de diámetro, incluye guía de alambre galvanizado calibre 14, pegamento, fijación de tubería y ranuras donde se requiera, desperdicios, pasos y todo lo necesario para su correcto funcionamiento.</t>
  </si>
  <si>
    <t>Suministro y tendido a cualquier nivel y altura de TUBO CONDUIT GALVANIZADO PARED DELGADA de 25 mm (1"), incluye guía de alambre galvanizado calibre 14, roscas, dobleces,  fijación de tubería y ranuras donde se requiera, desperdicios, pasos y todo lo necesario para su correcto funcionamiento.</t>
  </si>
  <si>
    <t>Suministro y colocación a cualquier nivel y altura de  TAPA GALVANIZADA para caja cuadrada de 2" (51 mm) de diámetro, incluye fijación de la pieza y ranuras donde se requiera, desperdicios y todo lo necesario para su correcto funcionamiento.</t>
  </si>
  <si>
    <t>Suministro y colocación a cualquier nivel y altura de VARILLA ROSCADA COMERCIAL de 3/8" de acero galvanizado electroliticamente (EN INSTALACIONES ELÉCTRICAS Y VOZ Y DATOS), incluye cortes, desperdicios, ajustes y plomeos.</t>
  </si>
  <si>
    <t>Suministro y colocación a cualquier nivel y altura de COLGADOR metálico de BANDA TIPO PERA de 1/2" acabado pregalvanizado (EN INSTALACIONES ELÉCTRICAS Y VOZ Y DATOS), incluye tuercas para sujeción de varilla roscada de 3/8", rondanas, taquetes de expansión para concreto duro y barreno con taladro.</t>
  </si>
  <si>
    <t>Suministro y colocación a cualquier nivel y altura de COLGADOR metálico de BANDA TIPO PERA de 1" acabado pregalvanizado (EN INSTALACIONES ELÉCTRICAS Y VOZ Y DATOS), incluye tuercas para sujeción de varilla roscada de 3/8", rondanas, taquetes de expansión para concreto duro y barreno con taladro.</t>
  </si>
  <si>
    <t>Suministro y colocación a cualquier nivel y altura de COLGADOR metálico de BANDA TIPO PERA de 3/4" acabado pregalvanizado (EN INSTALACIONES ELÉCTRICAS Y VOZ Y DATOS), incluye tuercas para sujeción de varilla roscada de 3/8", rondanas, taquetes de expansión para concreto duro y barreno con taladro.</t>
  </si>
  <si>
    <t>Suministro y colocación a cualquier nivel y altura de COPLE  CONDUIT GALVANIZADA PARED DELGADA de 1/2" (13 mm) de diámetro, incluye fijación de la pieza y ranuras donde se requiera, desperdicios y todo lo necesario para su correcto funcionamiento.</t>
  </si>
  <si>
    <t>Suministro y colocación de TORRETA TRIANGULAR  de (30 x 30 cm) y 3.00 m de longitud para PARARRAYOS, incluye base, remate para torre TT-30 y todo lo necesario para su fijación.</t>
  </si>
  <si>
    <t>LIMPIEZA de TERRENO, incluye deshierbe y retiro del  material producto del mismo.</t>
  </si>
  <si>
    <t>TRAZO y NIVELACIÓN de OBRAS EXTERIORES, considerando: plazas, andadores, arriates y jardinería incluye equipo de topografía y materiales para señalamiento.</t>
  </si>
  <si>
    <t>RELLENO y COMPACTACIÓN con pisón mecánico (bailarina) en capas de  20 cm  utilizando  material  de  banco (TEPETATE-CEMENTANTE), incluye traspaleo, extendido y acarreo a una distancia de 20 m (Medido compacto)</t>
  </si>
  <si>
    <t>Suministro y colocación a cualquier nivel y altura de CODO CONDUIT P.V.C. PESADO de 1/2" (13 mm) de diámetro, incluye fijación de la pieza, ranuras donde se requiera y desperdicios.</t>
  </si>
  <si>
    <t>Suministro y colocación a cualquier nivel y altura de COPLE CONDUIT P.V.C. PESADO de 1/2" (13 mm) de diámetro, incluye fijación de la pieza, ranuras donde se requiera y desperdicios.</t>
  </si>
  <si>
    <t>RELLENO y ACOMODO con pisón mecánico (bailarina) en capas de 20 cm utilizando  material de banco (FILTRO), incluye agua,  traspaleo, extendido y acarreo a una distancia de 20.00 m. (Medido compacto)</t>
  </si>
  <si>
    <t>Suministro y colocación a cualquier nivel de MANTO IMPERMEABLE prefabricado en azotea tipo APP (POLIPROPILENO ATÁCTICO) de 4.00 mm reforzado internamente con tejido de poliéster, acabado con gravilla y garantía de 10 años,  incluye aplicación de imprimador asfáltico para sistema impermeable base solvente y calafateo en grietas y fisuras con sellador calafateador de asfalto modificado libre de asbesto, termofusionado con gas L.P. y refuerzo en bajadas de aguas pluviales y pasos de tuberías.</t>
  </si>
  <si>
    <t>Número de licitación interna y COMPRANET:</t>
  </si>
  <si>
    <t>Elaboró</t>
  </si>
  <si>
    <t>ACARREO de material producto de EXCAVACIÓN o ESCOMBRO fuera de la obra en camión de 7 m3 de  capacidad, incluye carga con MÁQUINA y descarga en banco de desperdicio a cualquier distancia. (Medido compacto)</t>
  </si>
  <si>
    <t>RELLENO y COMPACTADO por MEDIOS MECÁNICOS (MAQUINARIA PESADA) utilizando material producto de la excavación en capas de 20 cm, incluye agua necesaria, extendido y acarreo a cualquier distancia. (Medido compacto)</t>
  </si>
  <si>
    <t>RELLENO y COMPACTADO con pisón de MANO y agua en  capas de 20 cm utilizando MATERIAL PRODUCTO de EXCAVACIÓN, incluye traspaleo, extendido y acarreo a cualquier distancia. (Medido compacto)</t>
  </si>
  <si>
    <t>ACARREO de ESCOMBRO y/o material producto de excavación fuera de la obra en camión de  7 M3 de  capacidad, incluye carga a mano y descarga en banco de desperdicio a cualquier distancia. (Medido compacto)</t>
  </si>
  <si>
    <t>Suministro y colocación a cualquier nivel y altura de CONECTOR COBRE interior a hierro exterior de 1 1/4" (32 mm) de diámetro figura 704, incluye mano de obra, ranuras, fijación de la pieza donde se requiera, soldadura, pasta fundente, lija y pruebas.</t>
  </si>
  <si>
    <t>Suministro y colocación a cualquier nivel y altura de TUERCA UNIÓN COBRE interior a cobre interior de 1 1/4" (32 mm) figura 733, incluye mano de obra, ranuras, fijación de la pieza donde se requiera, soldadura, pasta fundente, lija y pruebas.</t>
  </si>
  <si>
    <t>Suministro y colocación de REGISTRO TELEFÓNICO  de lámina galvanizada de 30x30x13 cm, incluye todo lo necesario para su fijación.</t>
  </si>
  <si>
    <t>Suministro y colocación a cualquier nivel  y altura de MANGA TERMOCONTRÁCTIL 12 a 6 AWG 1.20 m marca 3M.</t>
  </si>
  <si>
    <t>Suministro y colocación de REGISTRO ELÉCTRICO DE BAJA TENSIÓN EN ARROYO TIPO 1 (CFE RBTA-1) de concreto prefabricado de 0.50 x 0.80 m y 0.75 m de profundidad, incluye nivelación y plomeo y cama de grava volcánica para drenaje de aguas.</t>
  </si>
  <si>
    <t>Suministro y colocación de  ACERO de REFUERZO del No. 6 (3/4") de diámetro fy= 4,200 kg/cm2 en CIMENTACIÓN, incluye habilitado, armado, ganchos, dobleces, traslapes, silletas, desperdicio, alambre recocido, fletes y acarreo.</t>
  </si>
  <si>
    <t>MURO de TABIQUE de barro rojo recocido 6-12-24 de 24 cm de espesor, asentado con mezcla  mortero envasado-arena 1:3, acabado común a cualquier altura y nivel, incluye acarreo de material a cualquier distancia.</t>
  </si>
  <si>
    <t>Suministro y colocación a cualquier altura y nivel de VÁLVULA roscable de globo CMS de 19 mm (3/4").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</si>
</sst>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9" x14ac:knownFonts="1">
    <font>
      <sz val="11"/>
      <color theme="1"/>
      <name val="Calibri"/>
      <family val="2"/>
      <scheme val="minor"/>
    </font>
    <font>
      <sz val="10"/>
      <name val="Arial"/>
      <family val="2"/>
    </font>
    <font>
      <b/>
      <sz val="10"/>
      <name val="Arial"/>
      <family val="2"/>
    </font>
    <font>
      <b/>
      <sz val="14"/>
      <name val="Arial"/>
      <family val="2"/>
    </font>
    <font>
      <b/>
      <sz val="11"/>
      <name val="Arial"/>
      <family val="2"/>
    </font>
    <font>
      <b/>
      <u/>
      <sz val="14"/>
      <name val="Arial"/>
      <family val="2"/>
    </font>
    <font>
      <b/>
      <sz val="12"/>
      <name val="Arial"/>
      <family val="2"/>
    </font>
    <font>
      <b/>
      <sz val="9"/>
      <name val="Arial"/>
      <family val="2"/>
    </font>
    <font>
      <sz val="9"/>
      <name val="Arial"/>
      <family val="2"/>
    </font>
    <font>
      <b/>
      <sz val="11"/>
      <color indexed="8"/>
      <name val="Calibri"/>
      <family val="2"/>
    </font>
    <font>
      <sz val="11"/>
      <color indexed="8"/>
      <name val="Calibri"/>
      <family val="2"/>
    </font>
    <font>
      <sz val="11"/>
      <color indexed="9"/>
      <name val="Calibri"/>
      <family val="2"/>
    </font>
    <font>
      <sz val="10"/>
      <name val="Arial"/>
      <family val="2"/>
    </font>
    <font>
      <b/>
      <sz val="18"/>
      <color indexed="62"/>
      <name val="Cambria"/>
      <family val="2"/>
    </font>
    <font>
      <sz val="14"/>
      <name val="Arial"/>
      <family val="2"/>
    </font>
    <font>
      <b/>
      <i/>
      <sz val="9"/>
      <color theme="0" tint="-0.34998626667073579"/>
      <name val="Arial"/>
      <family val="2"/>
    </font>
    <font>
      <sz val="11"/>
      <color theme="1"/>
      <name val="Calibri"/>
      <family val="2"/>
      <scheme val="minor"/>
    </font>
    <font>
      <sz val="12"/>
      <name val="Arial"/>
      <family val="2"/>
    </font>
    <font>
      <b/>
      <sz val="11"/>
      <color theme="1"/>
      <name val="Calibri"/>
      <family val="2"/>
      <scheme val="minor"/>
    </font>
  </fonts>
  <fills count="1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2"/>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diagonal/>
    </border>
  </borders>
  <cellStyleXfs count="3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164"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applyNumberForma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165">
    <xf numFmtId="0" fontId="0" fillId="0" borderId="0" xfId="0"/>
    <xf numFmtId="0" fontId="1" fillId="0" borderId="0" xfId="25" applyFont="1" applyAlignment="1">
      <alignment vertical="center"/>
    </xf>
    <xf numFmtId="0" fontId="2" fillId="0" borderId="0" xfId="25" applyFont="1" applyAlignment="1">
      <alignment horizontal="center" vertical="center"/>
    </xf>
    <xf numFmtId="0" fontId="2" fillId="13" borderId="1" xfId="25" applyFont="1" applyFill="1" applyBorder="1" applyAlignment="1">
      <alignment vertical="center"/>
    </xf>
    <xf numFmtId="0" fontId="1" fillId="13" borderId="2" xfId="25" applyFont="1" applyFill="1" applyBorder="1" applyAlignment="1">
      <alignment vertical="center"/>
    </xf>
    <xf numFmtId="0" fontId="2" fillId="13" borderId="2" xfId="25" applyFont="1" applyFill="1" applyBorder="1" applyAlignment="1">
      <alignment horizontal="center" vertical="center"/>
    </xf>
    <xf numFmtId="0" fontId="1" fillId="0" borderId="0" xfId="25" applyFont="1" applyFill="1" applyBorder="1" applyAlignment="1">
      <alignment vertical="center"/>
    </xf>
    <xf numFmtId="0" fontId="2" fillId="0" borderId="0" xfId="25" applyFont="1" applyFill="1" applyBorder="1" applyAlignment="1">
      <alignment horizontal="center" vertical="center"/>
    </xf>
    <xf numFmtId="0" fontId="1" fillId="0" borderId="0" xfId="25" applyFont="1" applyBorder="1" applyAlignment="1">
      <alignment vertical="center"/>
    </xf>
    <xf numFmtId="0" fontId="5" fillId="0" borderId="4" xfId="25" applyFont="1" applyBorder="1" applyAlignment="1">
      <alignment horizontal="centerContinuous" vertical="top" wrapText="1"/>
    </xf>
    <xf numFmtId="0" fontId="1" fillId="13" borderId="2" xfId="25" applyFont="1" applyFill="1" applyBorder="1" applyAlignment="1">
      <alignment horizontal="center" vertical="center"/>
    </xf>
    <xf numFmtId="0" fontId="1" fillId="13" borderId="8" xfId="25" applyFont="1" applyFill="1" applyBorder="1" applyAlignment="1">
      <alignment vertical="center"/>
    </xf>
    <xf numFmtId="0" fontId="6" fillId="0" borderId="1" xfId="25" applyFont="1" applyFill="1" applyBorder="1" applyAlignment="1">
      <alignment horizontal="centerContinuous" vertical="top" wrapText="1"/>
    </xf>
    <xf numFmtId="0" fontId="6" fillId="13" borderId="9" xfId="25" applyFont="1" applyFill="1" applyBorder="1" applyAlignment="1">
      <alignment vertical="top" wrapText="1"/>
    </xf>
    <xf numFmtId="0" fontId="6" fillId="13" borderId="10" xfId="25" applyFont="1" applyFill="1" applyBorder="1" applyAlignment="1">
      <alignment vertical="top" wrapText="1"/>
    </xf>
    <xf numFmtId="0" fontId="6" fillId="0" borderId="0" xfId="25" applyFont="1" applyFill="1" applyBorder="1" applyAlignment="1">
      <alignment vertical="center" wrapText="1"/>
    </xf>
    <xf numFmtId="0" fontId="6" fillId="0" borderId="11" xfId="25" applyFont="1" applyFill="1" applyBorder="1" applyAlignment="1">
      <alignment vertical="center" wrapText="1"/>
    </xf>
    <xf numFmtId="0" fontId="6" fillId="0" borderId="3" xfId="25" applyFont="1" applyFill="1" applyBorder="1" applyAlignment="1">
      <alignment horizontal="center" vertical="center" wrapText="1"/>
    </xf>
    <xf numFmtId="0" fontId="1" fillId="0" borderId="3" xfId="25" applyFont="1" applyBorder="1"/>
    <xf numFmtId="0" fontId="2" fillId="0" borderId="3" xfId="25" applyFont="1" applyBorder="1" applyAlignment="1">
      <alignment horizontal="center" vertical="center"/>
    </xf>
    <xf numFmtId="0" fontId="2" fillId="0" borderId="3" xfId="25" quotePrefix="1" applyFont="1" applyBorder="1" applyAlignment="1">
      <alignment horizontal="center" vertical="center"/>
    </xf>
    <xf numFmtId="44" fontId="3" fillId="0" borderId="12" xfId="24" applyFont="1" applyBorder="1" applyAlignment="1">
      <alignment vertical="center" wrapText="1"/>
    </xf>
    <xf numFmtId="44" fontId="1" fillId="0" borderId="0" xfId="25" applyNumberFormat="1" applyFont="1" applyAlignment="1">
      <alignment vertical="center"/>
    </xf>
    <xf numFmtId="0" fontId="6" fillId="0" borderId="0" xfId="25" applyFont="1" applyFill="1" applyBorder="1" applyAlignment="1">
      <alignment horizontal="center" vertical="center" wrapText="1"/>
    </xf>
    <xf numFmtId="0" fontId="1" fillId="0" borderId="0" xfId="25" applyFont="1" applyBorder="1"/>
    <xf numFmtId="0" fontId="2" fillId="0" borderId="0" xfId="25" applyFont="1" applyBorder="1" applyAlignment="1">
      <alignment horizontal="center" vertical="center"/>
    </xf>
    <xf numFmtId="0" fontId="1" fillId="0" borderId="0" xfId="25" applyFont="1" applyBorder="1" applyAlignment="1">
      <alignment vertical="center" wrapText="1"/>
    </xf>
    <xf numFmtId="0" fontId="2" fillId="13" borderId="0" xfId="25" applyFont="1" applyFill="1" applyBorder="1" applyAlignment="1">
      <alignment horizontal="centerContinuous" vertical="center"/>
    </xf>
    <xf numFmtId="0" fontId="2" fillId="0" borderId="0" xfId="25" quotePrefix="1" applyFont="1" applyBorder="1" applyAlignment="1">
      <alignment horizontal="center" vertical="center"/>
    </xf>
    <xf numFmtId="44" fontId="14" fillId="0" borderId="0" xfId="24" applyFont="1" applyBorder="1" applyAlignment="1">
      <alignment vertical="center" wrapText="1"/>
    </xf>
    <xf numFmtId="0" fontId="1" fillId="0" borderId="0" xfId="25" applyFont="1" applyBorder="1" applyAlignment="1">
      <alignment horizontal="center" vertical="center"/>
    </xf>
    <xf numFmtId="44" fontId="3" fillId="0" borderId="0" xfId="24" applyFont="1" applyFill="1" applyBorder="1" applyAlignment="1">
      <alignment vertical="center" wrapText="1"/>
    </xf>
    <xf numFmtId="0" fontId="1" fillId="0" borderId="0" xfId="25" applyFont="1" applyAlignment="1"/>
    <xf numFmtId="0" fontId="1" fillId="0" borderId="0" xfId="25" applyFont="1" applyAlignment="1">
      <alignment horizontal="center"/>
    </xf>
    <xf numFmtId="0" fontId="1" fillId="0" borderId="0" xfId="25" applyFont="1" applyAlignment="1">
      <alignment vertical="top" wrapText="1"/>
    </xf>
    <xf numFmtId="0" fontId="1" fillId="0" borderId="0" xfId="25" applyFont="1" applyBorder="1" applyAlignment="1"/>
    <xf numFmtId="0" fontId="1" fillId="0" borderId="0" xfId="25" applyFont="1" applyBorder="1" applyAlignment="1">
      <alignment horizontal="center"/>
    </xf>
    <xf numFmtId="0" fontId="7" fillId="0" borderId="0" xfId="25" applyFont="1" applyBorder="1" applyAlignment="1">
      <alignment vertical="top" wrapText="1"/>
    </xf>
    <xf numFmtId="0" fontId="1" fillId="0" borderId="0" xfId="25" applyFont="1"/>
    <xf numFmtId="0" fontId="8" fillId="0" borderId="0" xfId="25" applyFont="1" applyBorder="1" applyAlignment="1">
      <alignment horizontal="center" vertical="top" wrapText="1"/>
    </xf>
    <xf numFmtId="0" fontId="7" fillId="0" borderId="0" xfId="25" applyFont="1" applyBorder="1" applyAlignment="1">
      <alignment horizontal="center" vertical="top"/>
    </xf>
    <xf numFmtId="0" fontId="7" fillId="0" borderId="0" xfId="25" applyFont="1" applyBorder="1" applyAlignment="1">
      <alignment horizontal="centerContinuous" vertical="top" wrapText="1"/>
    </xf>
    <xf numFmtId="0" fontId="8" fillId="0" borderId="0" xfId="25" applyFont="1" applyAlignment="1">
      <alignment vertical="center"/>
    </xf>
    <xf numFmtId="0" fontId="8" fillId="0" borderId="0" xfId="25" applyFont="1" applyAlignment="1">
      <alignment horizontal="center" vertical="top"/>
    </xf>
    <xf numFmtId="0" fontId="8" fillId="0" borderId="0" xfId="25" applyFont="1" applyAlignment="1">
      <alignment horizontal="left" vertical="top"/>
    </xf>
    <xf numFmtId="0" fontId="1" fillId="0" borderId="0" xfId="25" applyFont="1" applyAlignment="1">
      <alignment horizontal="center" vertical="center"/>
    </xf>
    <xf numFmtId="0" fontId="4" fillId="0" borderId="2" xfId="25" applyFont="1" applyFill="1" applyBorder="1" applyAlignment="1">
      <alignment horizontal="center" vertical="center" wrapText="1"/>
    </xf>
    <xf numFmtId="0" fontId="15" fillId="0" borderId="0" xfId="25" applyFont="1" applyBorder="1" applyAlignment="1">
      <alignment horizontal="centerContinuous" vertical="top" wrapText="1"/>
    </xf>
    <xf numFmtId="0" fontId="8" fillId="0" borderId="0" xfId="25" quotePrefix="1" applyFont="1" applyBorder="1" applyAlignment="1">
      <alignment horizontal="centerContinuous" vertical="top" wrapText="1"/>
    </xf>
    <xf numFmtId="0" fontId="1" fillId="0" borderId="0" xfId="25" applyFont="1" applyAlignment="1">
      <alignment vertical="center" wrapText="1"/>
    </xf>
    <xf numFmtId="0" fontId="2" fillId="0" borderId="0" xfId="25" applyFont="1" applyAlignment="1">
      <alignment vertical="center" wrapText="1"/>
    </xf>
    <xf numFmtId="0" fontId="2" fillId="0" borderId="0" xfId="25" applyFont="1" applyAlignment="1">
      <alignment vertical="center"/>
    </xf>
    <xf numFmtId="0" fontId="6" fillId="14" borderId="12" xfId="25" applyFont="1" applyFill="1" applyBorder="1" applyAlignment="1">
      <alignment horizontal="centerContinuous" vertical="center" wrapText="1"/>
    </xf>
    <xf numFmtId="0" fontId="6" fillId="13" borderId="3" xfId="25" applyFont="1" applyFill="1" applyBorder="1" applyAlignment="1">
      <alignment vertical="top" wrapText="1"/>
    </xf>
    <xf numFmtId="0" fontId="6" fillId="13" borderId="25" xfId="25" applyFont="1" applyFill="1" applyBorder="1" applyAlignment="1">
      <alignment vertical="top" wrapText="1"/>
    </xf>
    <xf numFmtId="0" fontId="17" fillId="14" borderId="12" xfId="25" applyFont="1" applyFill="1" applyBorder="1" applyAlignment="1">
      <alignment horizontal="centerContinuous" vertical="top" wrapText="1"/>
    </xf>
    <xf numFmtId="0" fontId="1" fillId="0" borderId="0" xfId="25" applyFont="1" applyFill="1" applyAlignment="1">
      <alignment horizontal="center" vertical="center" wrapText="1"/>
    </xf>
    <xf numFmtId="0" fontId="17" fillId="14" borderId="12" xfId="25" applyFont="1" applyFill="1" applyBorder="1" applyAlignment="1">
      <alignment horizontal="center" vertical="top" wrapText="1"/>
    </xf>
    <xf numFmtId="0" fontId="7" fillId="0" borderId="0" xfId="25" applyFont="1" applyBorder="1" applyAlignment="1">
      <alignment horizontal="center" vertical="top" wrapText="1"/>
    </xf>
    <xf numFmtId="44" fontId="1" fillId="0" borderId="0" xfId="25" applyNumberFormat="1" applyFont="1" applyBorder="1" applyAlignment="1">
      <alignment vertical="center"/>
    </xf>
    <xf numFmtId="0" fontId="1" fillId="0" borderId="0" xfId="25" applyFont="1" applyFill="1" applyAlignment="1">
      <alignment vertical="center"/>
    </xf>
    <xf numFmtId="44" fontId="3" fillId="0" borderId="12" xfId="25" quotePrefix="1" applyNumberFormat="1" applyFont="1" applyFill="1" applyBorder="1" applyAlignment="1">
      <alignment horizontal="center" vertical="center" wrapText="1"/>
    </xf>
    <xf numFmtId="2" fontId="6" fillId="14" borderId="12" xfId="25" applyNumberFormat="1" applyFont="1" applyFill="1" applyBorder="1" applyAlignment="1">
      <alignment horizontal="center" vertical="center" wrapText="1"/>
    </xf>
    <xf numFmtId="44" fontId="6" fillId="14" borderId="12" xfId="28" applyFont="1" applyFill="1" applyBorder="1" applyAlignment="1">
      <alignment horizontal="centerContinuous" vertical="center" wrapText="1"/>
    </xf>
    <xf numFmtId="44" fontId="6" fillId="14" borderId="12" xfId="28" applyFont="1" applyFill="1" applyBorder="1" applyAlignment="1">
      <alignment horizontal="center" vertical="center" wrapText="1"/>
    </xf>
    <xf numFmtId="0" fontId="17" fillId="0" borderId="12" xfId="0" applyFont="1" applyBorder="1" applyAlignment="1">
      <alignment horizontal="center" vertical="top"/>
    </xf>
    <xf numFmtId="0" fontId="6" fillId="14" borderId="12" xfId="25" applyFont="1" applyFill="1" applyBorder="1" applyAlignment="1">
      <alignment horizontal="center" vertical="center" wrapText="1"/>
    </xf>
    <xf numFmtId="0" fontId="6" fillId="14" borderId="9" xfId="25" applyFont="1" applyFill="1" applyBorder="1" applyAlignment="1">
      <alignment horizontal="left" vertical="top" wrapText="1"/>
    </xf>
    <xf numFmtId="0" fontId="6" fillId="14" borderId="12" xfId="25" applyFont="1" applyFill="1" applyBorder="1" applyAlignment="1">
      <alignment horizontal="left" vertical="top" wrapText="1"/>
    </xf>
    <xf numFmtId="0" fontId="6" fillId="14" borderId="12" xfId="25" applyFont="1" applyFill="1" applyBorder="1" applyAlignment="1">
      <alignment horizontal="centerContinuous" vertical="top" wrapText="1"/>
    </xf>
    <xf numFmtId="0" fontId="6" fillId="14" borderId="1" xfId="25" applyFont="1" applyFill="1" applyBorder="1" applyAlignment="1">
      <alignment vertical="top" wrapText="1"/>
    </xf>
    <xf numFmtId="2" fontId="6" fillId="14" borderId="1" xfId="25" applyNumberFormat="1" applyFont="1" applyFill="1" applyBorder="1" applyAlignment="1">
      <alignment horizontal="center" vertical="center" wrapText="1"/>
    </xf>
    <xf numFmtId="0" fontId="6" fillId="14" borderId="1" xfId="25" applyFont="1" applyFill="1" applyBorder="1" applyAlignment="1">
      <alignment horizontal="center" vertical="center" wrapText="1"/>
    </xf>
    <xf numFmtId="0" fontId="6" fillId="14" borderId="26" xfId="25" applyFont="1" applyFill="1" applyBorder="1" applyAlignment="1">
      <alignment horizontal="centerContinuous" vertical="center" wrapText="1"/>
    </xf>
    <xf numFmtId="0" fontId="6" fillId="14" borderId="28" xfId="25" applyFont="1" applyFill="1" applyBorder="1" applyAlignment="1">
      <alignment horizontal="centerContinuous" vertical="center" wrapText="1"/>
    </xf>
    <xf numFmtId="0" fontId="6" fillId="13" borderId="2" xfId="25" applyFont="1" applyFill="1" applyBorder="1" applyAlignment="1">
      <alignment vertical="top" wrapText="1"/>
    </xf>
    <xf numFmtId="0" fontId="6" fillId="13" borderId="8" xfId="25" applyFont="1" applyFill="1" applyBorder="1" applyAlignment="1">
      <alignment vertical="top" wrapText="1"/>
    </xf>
    <xf numFmtId="0" fontId="6" fillId="14" borderId="28" xfId="25" applyFont="1" applyFill="1" applyBorder="1" applyAlignment="1">
      <alignment horizontal="center" vertical="center" wrapText="1"/>
    </xf>
    <xf numFmtId="2" fontId="6" fillId="14" borderId="28" xfId="25" applyNumberFormat="1" applyFont="1" applyFill="1" applyBorder="1" applyAlignment="1">
      <alignment horizontal="center" vertical="center" wrapText="1"/>
    </xf>
    <xf numFmtId="44" fontId="6" fillId="14" borderId="28" xfId="28" applyFont="1" applyFill="1" applyBorder="1" applyAlignment="1">
      <alignment horizontal="center" vertical="center" wrapText="1"/>
    </xf>
    <xf numFmtId="44" fontId="3" fillId="0" borderId="12" xfId="25" applyNumberFormat="1" applyFont="1" applyBorder="1" applyAlignment="1">
      <alignment horizontal="center" vertical="center" wrapText="1"/>
    </xf>
    <xf numFmtId="0" fontId="4" fillId="0" borderId="8" xfId="25" applyFont="1" applyFill="1" applyBorder="1" applyAlignment="1">
      <alignment horizontal="center" vertical="center" wrapText="1"/>
    </xf>
    <xf numFmtId="44" fontId="6" fillId="0" borderId="0" xfId="28" applyFont="1" applyBorder="1" applyAlignment="1">
      <alignment vertical="center"/>
    </xf>
    <xf numFmtId="44" fontId="6" fillId="0" borderId="0" xfId="25" applyNumberFormat="1" applyFont="1" applyBorder="1" applyAlignment="1">
      <alignment vertical="center"/>
    </xf>
    <xf numFmtId="0" fontId="17" fillId="14" borderId="0" xfId="25" applyFont="1" applyFill="1" applyBorder="1" applyAlignment="1">
      <alignment horizontal="centerContinuous" vertical="top" wrapText="1"/>
    </xf>
    <xf numFmtId="0" fontId="6" fillId="14" borderId="0" xfId="25" applyFont="1" applyFill="1" applyBorder="1" applyAlignment="1">
      <alignment horizontal="centerContinuous" vertical="center" wrapText="1"/>
    </xf>
    <xf numFmtId="2" fontId="6" fillId="14" borderId="0" xfId="25" applyNumberFormat="1" applyFont="1" applyFill="1" applyBorder="1" applyAlignment="1">
      <alignment horizontal="center" vertical="center" wrapText="1"/>
    </xf>
    <xf numFmtId="44" fontId="6" fillId="14" borderId="0" xfId="28" applyFont="1" applyFill="1" applyBorder="1" applyAlignment="1">
      <alignment horizontal="centerContinuous" vertical="center" wrapText="1"/>
    </xf>
    <xf numFmtId="0" fontId="0" fillId="14" borderId="0" xfId="0" applyFill="1" applyBorder="1" applyAlignment="1">
      <alignment horizontal="justify" vertical="top" wrapText="1"/>
    </xf>
    <xf numFmtId="0" fontId="0" fillId="14" borderId="0" xfId="0" applyFill="1" applyBorder="1"/>
    <xf numFmtId="44" fontId="3" fillId="14" borderId="29" xfId="25" quotePrefix="1" applyNumberFormat="1" applyFont="1" applyFill="1" applyBorder="1" applyAlignment="1">
      <alignment horizontal="center" vertical="center" wrapText="1"/>
    </xf>
    <xf numFmtId="0" fontId="0" fillId="14" borderId="0" xfId="0" applyFill="1" applyBorder="1" applyAlignment="1">
      <alignment vertical="top" wrapText="1"/>
    </xf>
    <xf numFmtId="0" fontId="0" fillId="0" borderId="1" xfId="0" applyBorder="1" applyAlignment="1">
      <alignment horizontal="justify" vertical="top" wrapText="1"/>
    </xf>
    <xf numFmtId="0" fontId="0" fillId="0" borderId="2" xfId="0" applyBorder="1" applyAlignment="1">
      <alignment horizontal="justify" vertical="top" wrapText="1"/>
    </xf>
    <xf numFmtId="0" fontId="0" fillId="0" borderId="8" xfId="0" applyBorder="1" applyAlignment="1">
      <alignment horizontal="justify" vertical="top" wrapText="1"/>
    </xf>
    <xf numFmtId="0" fontId="6" fillId="14" borderId="12" xfId="25" applyFont="1" applyFill="1" applyBorder="1" applyAlignment="1">
      <alignment horizontal="center" vertical="center" wrapText="1"/>
    </xf>
    <xf numFmtId="44" fontId="6" fillId="0" borderId="12" xfId="24" applyFont="1" applyFill="1" applyBorder="1" applyAlignment="1">
      <alignment horizontal="center" vertical="center"/>
    </xf>
    <xf numFmtId="0" fontId="15" fillId="0" borderId="0" xfId="25" applyFont="1" applyBorder="1" applyAlignment="1">
      <alignment horizontal="center" vertical="top" wrapText="1"/>
    </xf>
    <xf numFmtId="0" fontId="7" fillId="0" borderId="0" xfId="25" applyFont="1" applyBorder="1" applyAlignment="1">
      <alignment horizontal="center" vertical="top" wrapText="1"/>
    </xf>
    <xf numFmtId="0" fontId="6" fillId="13" borderId="1" xfId="25" applyFont="1" applyFill="1" applyBorder="1" applyAlignment="1">
      <alignment horizontal="left" vertical="top" wrapText="1"/>
    </xf>
    <xf numFmtId="0" fontId="6" fillId="13" borderId="2" xfId="25" applyFont="1" applyFill="1" applyBorder="1" applyAlignment="1">
      <alignment horizontal="left" vertical="top" wrapText="1"/>
    </xf>
    <xf numFmtId="0" fontId="2" fillId="0" borderId="0" xfId="25" applyFont="1" applyAlignment="1">
      <alignment horizontal="left" vertical="top" wrapText="1"/>
    </xf>
    <xf numFmtId="0" fontId="1" fillId="0" borderId="0" xfId="25" applyFont="1" applyAlignment="1">
      <alignment horizontal="center" vertical="top" wrapText="1"/>
    </xf>
    <xf numFmtId="0" fontId="1" fillId="0" borderId="0" xfId="25" applyFont="1" applyAlignment="1">
      <alignment horizontal="center" vertical="center" wrapText="1"/>
    </xf>
    <xf numFmtId="0" fontId="8" fillId="0" borderId="0" xfId="25" quotePrefix="1" applyFont="1" applyBorder="1" applyAlignment="1">
      <alignment horizontal="center" vertical="top" wrapText="1"/>
    </xf>
    <xf numFmtId="0" fontId="6" fillId="14" borderId="4" xfId="25" applyFont="1" applyFill="1" applyBorder="1" applyAlignment="1">
      <alignment horizontal="center" vertical="center" wrapText="1"/>
    </xf>
    <xf numFmtId="0" fontId="6" fillId="14" borderId="27" xfId="25" applyFont="1" applyFill="1" applyBorder="1" applyAlignment="1">
      <alignment horizontal="center" vertical="center" wrapText="1"/>
    </xf>
    <xf numFmtId="0" fontId="17" fillId="14" borderId="1" xfId="25" applyFont="1" applyFill="1" applyBorder="1" applyAlignment="1">
      <alignment horizontal="justify" vertical="top" wrapText="1"/>
    </xf>
    <xf numFmtId="0" fontId="17" fillId="14" borderId="2" xfId="25" applyFont="1" applyFill="1" applyBorder="1" applyAlignment="1">
      <alignment horizontal="justify" vertical="top" wrapText="1"/>
    </xf>
    <xf numFmtId="0" fontId="17" fillId="14" borderId="8" xfId="25" applyFont="1" applyFill="1" applyBorder="1" applyAlignment="1">
      <alignment horizontal="justify" vertical="top" wrapText="1"/>
    </xf>
    <xf numFmtId="0" fontId="6" fillId="13" borderId="16" xfId="25" applyFont="1" applyFill="1" applyBorder="1" applyAlignment="1">
      <alignment horizontal="left" vertical="top" wrapText="1"/>
    </xf>
    <xf numFmtId="0" fontId="6" fillId="13" borderId="9" xfId="25" applyFont="1" applyFill="1" applyBorder="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0" fillId="0" borderId="12" xfId="0" applyBorder="1" applyAlignment="1">
      <alignment horizontal="justify" vertical="top" wrapText="1"/>
    </xf>
    <xf numFmtId="0" fontId="1" fillId="0" borderId="14" xfId="25" quotePrefix="1" applyFont="1" applyBorder="1" applyAlignment="1">
      <alignment horizontal="center" vertical="center"/>
    </xf>
    <xf numFmtId="0" fontId="1" fillId="0" borderId="17" xfId="25" quotePrefix="1" applyFont="1" applyBorder="1" applyAlignment="1">
      <alignment horizontal="center" vertical="center"/>
    </xf>
    <xf numFmtId="0" fontId="1" fillId="0" borderId="15" xfId="25" applyFont="1" applyBorder="1" applyAlignment="1">
      <alignment horizontal="center" vertical="center"/>
    </xf>
    <xf numFmtId="0" fontId="6" fillId="0" borderId="2" xfId="25" applyFont="1" applyFill="1" applyBorder="1" applyAlignment="1">
      <alignment horizontal="center" vertical="top" wrapText="1"/>
    </xf>
    <xf numFmtId="0" fontId="6" fillId="13" borderId="11" xfId="25" applyFont="1" applyFill="1" applyBorder="1" applyAlignment="1">
      <alignment horizontal="left" vertical="top" wrapText="1"/>
    </xf>
    <xf numFmtId="0" fontId="6" fillId="13" borderId="3" xfId="25" applyFont="1" applyFill="1" applyBorder="1" applyAlignment="1">
      <alignment horizontal="left" vertical="top" wrapText="1"/>
    </xf>
    <xf numFmtId="0" fontId="2" fillId="0" borderId="13" xfId="25" applyFont="1" applyFill="1" applyBorder="1" applyAlignment="1">
      <alignment horizontal="right" vertical="center" wrapText="1"/>
    </xf>
    <xf numFmtId="0" fontId="2" fillId="0" borderId="20" xfId="25" applyFont="1" applyFill="1" applyBorder="1" applyAlignment="1">
      <alignment horizontal="right" vertical="center" wrapText="1"/>
    </xf>
    <xf numFmtId="0" fontId="1" fillId="0" borderId="21" xfId="25" quotePrefix="1" applyFont="1" applyBorder="1" applyAlignment="1">
      <alignment horizontal="center" vertical="center"/>
    </xf>
    <xf numFmtId="0" fontId="1" fillId="0" borderId="22" xfId="25" applyFont="1" applyBorder="1" applyAlignment="1">
      <alignment horizontal="center" vertical="center"/>
    </xf>
    <xf numFmtId="0" fontId="1" fillId="0" borderId="23" xfId="25" applyFont="1" applyBorder="1" applyAlignment="1">
      <alignment horizontal="center" vertical="center"/>
    </xf>
    <xf numFmtId="0" fontId="2" fillId="0" borderId="21" xfId="25" applyFont="1" applyBorder="1" applyAlignment="1" applyProtection="1">
      <alignment horizontal="right" vertical="top" wrapText="1"/>
      <protection locked="0"/>
    </xf>
    <xf numFmtId="0" fontId="2" fillId="0" borderId="23" xfId="25" applyFont="1" applyBorder="1" applyAlignment="1" applyProtection="1">
      <alignment horizontal="right" vertical="top" wrapText="1"/>
      <protection locked="0"/>
    </xf>
    <xf numFmtId="0" fontId="1" fillId="0" borderId="5" xfId="25" quotePrefix="1" applyFont="1" applyBorder="1" applyAlignment="1">
      <alignment horizontal="center" vertical="center"/>
    </xf>
    <xf numFmtId="0" fontId="1" fillId="0" borderId="6" xfId="25" applyFont="1" applyBorder="1" applyAlignment="1">
      <alignment horizontal="center" vertical="center"/>
    </xf>
    <xf numFmtId="0" fontId="1" fillId="0" borderId="7" xfId="25" applyFont="1" applyBorder="1" applyAlignment="1">
      <alignment horizontal="center" vertical="center"/>
    </xf>
    <xf numFmtId="0" fontId="2" fillId="0" borderId="5" xfId="25" applyFont="1" applyBorder="1" applyAlignment="1">
      <alignment horizontal="right" vertical="center"/>
    </xf>
    <xf numFmtId="0" fontId="2" fillId="0" borderId="7" xfId="25" applyFont="1" applyBorder="1" applyAlignment="1">
      <alignment horizontal="right" vertical="center"/>
    </xf>
    <xf numFmtId="14" fontId="1" fillId="0" borderId="5" xfId="25" applyNumberFormat="1" applyFont="1" applyBorder="1" applyAlignment="1">
      <alignment horizontal="center" vertical="top" wrapText="1"/>
    </xf>
    <xf numFmtId="14" fontId="1" fillId="0" borderId="6" xfId="25" applyNumberFormat="1" applyFont="1" applyBorder="1" applyAlignment="1">
      <alignment horizontal="center" vertical="top" wrapText="1"/>
    </xf>
    <xf numFmtId="14" fontId="1" fillId="0" borderId="24" xfId="25" applyNumberFormat="1" applyFont="1" applyBorder="1" applyAlignment="1">
      <alignment horizontal="center" vertical="top" wrapText="1"/>
    </xf>
    <xf numFmtId="0" fontId="2" fillId="0" borderId="13" xfId="25" applyFont="1" applyFill="1" applyBorder="1" applyAlignment="1">
      <alignment horizontal="right" vertical="center"/>
    </xf>
    <xf numFmtId="0" fontId="2" fillId="0" borderId="20" xfId="25" applyFont="1" applyFill="1" applyBorder="1" applyAlignment="1">
      <alignment horizontal="right" vertical="center"/>
    </xf>
    <xf numFmtId="0" fontId="1" fillId="0" borderId="17" xfId="25" applyFont="1" applyBorder="1" applyAlignment="1">
      <alignment horizontal="center" vertical="center"/>
    </xf>
    <xf numFmtId="0" fontId="1" fillId="0" borderId="20" xfId="25" applyFont="1" applyBorder="1" applyAlignment="1">
      <alignment horizontal="center" vertical="center"/>
    </xf>
    <xf numFmtId="0" fontId="2" fillId="0" borderId="14" xfId="25" applyFont="1" applyBorder="1" applyAlignment="1">
      <alignment horizontal="right" vertical="top" wrapText="1"/>
    </xf>
    <xf numFmtId="0" fontId="2" fillId="0" borderId="20" xfId="25" applyFont="1" applyBorder="1" applyAlignment="1">
      <alignment horizontal="right" vertical="top" wrapText="1"/>
    </xf>
    <xf numFmtId="0" fontId="1" fillId="0" borderId="14" xfId="25" quotePrefix="1" applyFont="1" applyBorder="1" applyAlignment="1">
      <alignment horizontal="center" vertical="top" wrapText="1"/>
    </xf>
    <xf numFmtId="0" fontId="1" fillId="0" borderId="17" xfId="25" quotePrefix="1" applyFont="1" applyBorder="1" applyAlignment="1">
      <alignment horizontal="center" vertical="top" wrapText="1"/>
    </xf>
    <xf numFmtId="0" fontId="1" fillId="0" borderId="15" xfId="25" applyFont="1" applyBorder="1" applyAlignment="1">
      <alignment horizontal="center" vertical="top" wrapText="1"/>
    </xf>
    <xf numFmtId="0" fontId="2" fillId="0" borderId="0" xfId="25" applyFont="1" applyAlignment="1">
      <alignment horizontal="center" vertical="center" wrapText="1"/>
    </xf>
    <xf numFmtId="0" fontId="2" fillId="0" borderId="16" xfId="25" applyFont="1" applyFill="1" applyBorder="1" applyAlignment="1">
      <alignment horizontal="right" vertical="center"/>
    </xf>
    <xf numFmtId="0" fontId="2" fillId="0" borderId="18" xfId="25" applyFont="1" applyFill="1" applyBorder="1" applyAlignment="1">
      <alignment horizontal="right" vertical="center"/>
    </xf>
    <xf numFmtId="0" fontId="1" fillId="0" borderId="19" xfId="25" quotePrefix="1"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2" fillId="0" borderId="16" xfId="25" applyFont="1" applyFill="1" applyBorder="1" applyAlignment="1">
      <alignment horizontal="left" vertical="center"/>
    </xf>
    <xf numFmtId="0" fontId="0" fillId="0" borderId="9" xfId="0" applyBorder="1" applyAlignment="1">
      <alignment horizontal="left"/>
    </xf>
    <xf numFmtId="0" fontId="0" fillId="0" borderId="18" xfId="0" applyBorder="1" applyAlignment="1">
      <alignment horizontal="left"/>
    </xf>
    <xf numFmtId="0" fontId="1" fillId="0" borderId="19" xfId="25" quotePrefix="1" applyFont="1" applyFill="1" applyBorder="1" applyAlignment="1">
      <alignment horizontal="center" vertical="center"/>
    </xf>
    <xf numFmtId="0" fontId="1" fillId="0" borderId="9" xfId="25" applyFont="1" applyFill="1" applyBorder="1" applyAlignment="1">
      <alignment horizontal="center" vertical="center"/>
    </xf>
    <xf numFmtId="0" fontId="1" fillId="0" borderId="10" xfId="25" applyFont="1" applyFill="1" applyBorder="1" applyAlignment="1">
      <alignment horizontal="center" vertical="center"/>
    </xf>
    <xf numFmtId="0" fontId="1" fillId="0" borderId="14" xfId="25" quotePrefix="1" applyFont="1" applyFill="1" applyBorder="1" applyAlignment="1">
      <alignment horizontal="center" vertical="center"/>
    </xf>
    <xf numFmtId="0" fontId="0" fillId="0" borderId="17" xfId="0" applyBorder="1"/>
    <xf numFmtId="0" fontId="0" fillId="0" borderId="15" xfId="0" applyBorder="1"/>
    <xf numFmtId="0" fontId="0" fillId="0" borderId="20" xfId="0" applyBorder="1"/>
    <xf numFmtId="0" fontId="1" fillId="0" borderId="14" xfId="25" quotePrefix="1" applyFont="1" applyBorder="1" applyAlignment="1">
      <alignment horizontal="center" vertical="top"/>
    </xf>
    <xf numFmtId="0" fontId="1" fillId="0" borderId="17" xfId="25" applyFont="1" applyBorder="1" applyAlignment="1">
      <alignment horizontal="center" vertical="top"/>
    </xf>
    <xf numFmtId="0" fontId="1" fillId="0" borderId="15" xfId="25" applyFont="1" applyBorder="1" applyAlignment="1">
      <alignment horizontal="center" vertical="top"/>
    </xf>
  </cellXfs>
  <cellStyles count="37">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2" xfId="23"/>
    <cellStyle name="Moneda" xfId="28" builtinId="4"/>
    <cellStyle name="Moneda 2" xfId="24"/>
    <cellStyle name="Normal" xfId="0" builtinId="0"/>
    <cellStyle name="Normal 14" xfId="32"/>
    <cellStyle name="Normal 15" xfId="30"/>
    <cellStyle name="Normal 16" xfId="33"/>
    <cellStyle name="Normal 17" xfId="35"/>
    <cellStyle name="Normal 2" xfId="25"/>
    <cellStyle name="Normal 20" xfId="34"/>
    <cellStyle name="Normal 21" xfId="36"/>
    <cellStyle name="Normal 5" xfId="29"/>
    <cellStyle name="Normal 6" xfId="31"/>
    <cellStyle name="Porcentual 2" xfId="26"/>
    <cellStyle name="Título de hoja"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16683</xdr:colOff>
      <xdr:row>0</xdr:row>
      <xdr:rowOff>64293</xdr:rowOff>
    </xdr:from>
    <xdr:to>
      <xdr:col>10</xdr:col>
      <xdr:colOff>464358</xdr:colOff>
      <xdr:row>0</xdr:row>
      <xdr:rowOff>645318</xdr:rowOff>
    </xdr:to>
    <xdr:pic>
      <xdr:nvPicPr>
        <xdr:cNvPr id="2" name="Picture 27" descr="instituto%20nacional%20de%20la%20infraestructura%20fisica%20educativa"/>
        <xdr:cNvPicPr>
          <a:picLocks noChangeAspect="1" noChangeArrowheads="1"/>
        </xdr:cNvPicPr>
      </xdr:nvPicPr>
      <xdr:blipFill>
        <a:blip xmlns:r="http://schemas.openxmlformats.org/officeDocument/2006/relationships" r:embed="rId1"/>
        <a:srcRect/>
        <a:stretch>
          <a:fillRect/>
        </a:stretch>
      </xdr:blipFill>
      <xdr:spPr bwMode="auto">
        <a:xfrm>
          <a:off x="5922183" y="64293"/>
          <a:ext cx="1609725" cy="581025"/>
        </a:xfrm>
        <a:prstGeom prst="rect">
          <a:avLst/>
        </a:prstGeom>
        <a:noFill/>
        <a:ln w="9525">
          <a:noFill/>
          <a:miter lim="800000"/>
          <a:headEnd/>
          <a:tailEnd/>
        </a:ln>
      </xdr:spPr>
    </xdr:pic>
    <xdr:clientData/>
  </xdr:twoCellAnchor>
  <xdr:oneCellAnchor>
    <xdr:from>
      <xdr:col>2</xdr:col>
      <xdr:colOff>407194</xdr:colOff>
      <xdr:row>390</xdr:row>
      <xdr:rowOff>59531</xdr:rowOff>
    </xdr:from>
    <xdr:ext cx="194454" cy="319297"/>
    <xdr:sp macro="" textlink="">
      <xdr:nvSpPr>
        <xdr:cNvPr id="3" name="2 CuadroTexto"/>
        <xdr:cNvSpPr txBox="1"/>
      </xdr:nvSpPr>
      <xdr:spPr>
        <a:xfrm>
          <a:off x="1997869" y="107101481"/>
          <a:ext cx="194454" cy="319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14</xdr:col>
      <xdr:colOff>233417</xdr:colOff>
      <xdr:row>391</xdr:row>
      <xdr:rowOff>3969</xdr:rowOff>
    </xdr:from>
    <xdr:ext cx="3358035" cy="1345406"/>
    <xdr:sp macro="" textlink="">
      <xdr:nvSpPr>
        <xdr:cNvPr id="5" name="4 CuadroTexto"/>
        <xdr:cNvSpPr txBox="1"/>
      </xdr:nvSpPr>
      <xdr:spPr>
        <a:xfrm>
          <a:off x="10091792" y="63551594"/>
          <a:ext cx="3358035"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Autorizó </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ARQ. MARÍA GUADALUPE DÍAZ CHAGOLLA</a:t>
          </a:r>
          <a:r>
            <a:rPr lang="es-MX" sz="1100" b="0">
              <a:solidFill>
                <a:schemeClr val="tx1"/>
              </a:solidFill>
              <a:effectLst/>
              <a:latin typeface="+mn-lt"/>
              <a:ea typeface="+mn-ea"/>
              <a:cs typeface="+mn-cs"/>
            </a:rPr>
            <a:t>	</a:t>
          </a:r>
          <a:endParaRPr lang="es-MX">
            <a:effectLst/>
          </a:endParaRPr>
        </a:p>
        <a:p>
          <a:pPr algn="ctr"/>
          <a:r>
            <a:rPr lang="es-MX" sz="1100" b="0" baseline="0">
              <a:solidFill>
                <a:schemeClr val="tx1"/>
              </a:solidFill>
              <a:effectLst/>
              <a:latin typeface="+mn-lt"/>
              <a:ea typeface="+mn-ea"/>
              <a:cs typeface="+mn-cs"/>
            </a:rPr>
            <a:t>DIRECTORA GENERAL DEL IIFEEM</a:t>
          </a:r>
          <a:endParaRPr lang="es-MX">
            <a:effectLst/>
          </a:endParaRPr>
        </a:p>
        <a:p>
          <a:pPr algn="ctr"/>
          <a:endParaRPr lang="es-MX" sz="1100" u="sng">
            <a:latin typeface="Arial" pitchFamily="34" charset="0"/>
            <a:cs typeface="Arial" pitchFamily="34" charset="0"/>
          </a:endParaRPr>
        </a:p>
      </xdr:txBody>
    </xdr:sp>
    <xdr:clientData/>
  </xdr:oneCellAnchor>
  <xdr:twoCellAnchor editAs="oneCell">
    <xdr:from>
      <xdr:col>1</xdr:col>
      <xdr:colOff>76200</xdr:colOff>
      <xdr:row>0</xdr:row>
      <xdr:rowOff>9525</xdr:rowOff>
    </xdr:from>
    <xdr:to>
      <xdr:col>3</xdr:col>
      <xdr:colOff>190500</xdr:colOff>
      <xdr:row>0</xdr:row>
      <xdr:rowOff>600075</xdr:rowOff>
    </xdr:to>
    <xdr:pic>
      <xdr:nvPicPr>
        <xdr:cNvPr id="6" name="7 Imagen" descr="SEP_horizontal_WEB.jpg"/>
        <xdr:cNvPicPr>
          <a:picLocks noChangeAspect="1"/>
        </xdr:cNvPicPr>
      </xdr:nvPicPr>
      <xdr:blipFill>
        <a:blip xmlns:r="http://schemas.openxmlformats.org/officeDocument/2006/relationships" r:embed="rId2" cstate="print"/>
        <a:srcRect/>
        <a:stretch>
          <a:fillRect/>
        </a:stretch>
      </xdr:blipFill>
      <xdr:spPr bwMode="auto">
        <a:xfrm>
          <a:off x="819150" y="9525"/>
          <a:ext cx="2000250" cy="590550"/>
        </a:xfrm>
        <a:prstGeom prst="rect">
          <a:avLst/>
        </a:prstGeom>
        <a:noFill/>
        <a:ln w="9525">
          <a:noFill/>
          <a:miter lim="800000"/>
          <a:headEnd/>
          <a:tailEnd/>
        </a:ln>
      </xdr:spPr>
    </xdr:pic>
    <xdr:clientData/>
  </xdr:twoCellAnchor>
  <xdr:twoCellAnchor editAs="oneCell">
    <xdr:from>
      <xdr:col>15</xdr:col>
      <xdr:colOff>133488</xdr:colOff>
      <xdr:row>0</xdr:row>
      <xdr:rowOff>43893</xdr:rowOff>
    </xdr:from>
    <xdr:to>
      <xdr:col>16</xdr:col>
      <xdr:colOff>744682</xdr:colOff>
      <xdr:row>0</xdr:row>
      <xdr:rowOff>788207</xdr:rowOff>
    </xdr:to>
    <xdr:pic>
      <xdr:nvPicPr>
        <xdr:cNvPr id="7" name="6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7218" t="28466" r="16839" b="34114"/>
        <a:stretch/>
      </xdr:blipFill>
      <xdr:spPr>
        <a:xfrm>
          <a:off x="10582413" y="43893"/>
          <a:ext cx="1735144" cy="744314"/>
        </a:xfrm>
        <a:prstGeom prst="rect">
          <a:avLst/>
        </a:prstGeom>
      </xdr:spPr>
    </xdr:pic>
    <xdr:clientData/>
  </xdr:twoCellAnchor>
  <xdr:oneCellAnchor>
    <xdr:from>
      <xdr:col>2</xdr:col>
      <xdr:colOff>571501</xdr:colOff>
      <xdr:row>391</xdr:row>
      <xdr:rowOff>11906</xdr:rowOff>
    </xdr:from>
    <xdr:ext cx="3122971" cy="1345406"/>
    <xdr:sp macro="" textlink="">
      <xdr:nvSpPr>
        <xdr:cNvPr id="8" name="3 CuadroTexto"/>
        <xdr:cNvSpPr txBox="1"/>
      </xdr:nvSpPr>
      <xdr:spPr>
        <a:xfrm>
          <a:off x="2345532" y="167342344"/>
          <a:ext cx="3122971"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Elaboró</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CONTRATISTA</a:t>
          </a:r>
          <a:endParaRPr lang="es-MX">
            <a:effectLst/>
          </a:endParaRPr>
        </a:p>
        <a:p>
          <a:pPr algn="ctr"/>
          <a:r>
            <a:rPr lang="es-MX" sz="1100" b="1">
              <a:solidFill>
                <a:schemeClr val="tx1"/>
              </a:solidFill>
              <a:effectLst/>
              <a:latin typeface="+mn-lt"/>
              <a:ea typeface="+mn-ea"/>
              <a:cs typeface="+mn-cs"/>
            </a:rPr>
            <a:t>REPRESENTANTE</a:t>
          </a:r>
          <a:r>
            <a:rPr lang="es-MX" sz="1100" b="1" baseline="0">
              <a:solidFill>
                <a:schemeClr val="tx1"/>
              </a:solidFill>
              <a:effectLst/>
              <a:latin typeface="+mn-lt"/>
              <a:ea typeface="+mn-ea"/>
              <a:cs typeface="+mn-cs"/>
            </a:rPr>
            <a:t> LEGAL</a:t>
          </a:r>
          <a:endParaRPr lang="es-MX">
            <a:effectLst/>
          </a:endParaRPr>
        </a:p>
        <a:p>
          <a:pPr algn="ctr"/>
          <a:endParaRPr lang="es-MX" sz="1100" u="sng">
            <a:latin typeface="Arial" pitchFamily="34" charset="0"/>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3"/>
  <sheetViews>
    <sheetView tabSelected="1" view="pageBreakPreview" topLeftCell="A234" zoomScale="80" zoomScaleNormal="55" zoomScaleSheetLayoutView="80" workbookViewId="0">
      <selection activeCell="C245" sqref="C245:N245"/>
    </sheetView>
  </sheetViews>
  <sheetFormatPr baseColWidth="10" defaultColWidth="11.140625" defaultRowHeight="12.75" x14ac:dyDescent="0.25"/>
  <cols>
    <col min="1" max="1" width="11.140625" style="1"/>
    <col min="2" max="2" width="15.5703125" style="1" customWidth="1"/>
    <col min="3" max="3" width="12.7109375" style="1" customWidth="1"/>
    <col min="4" max="5" width="8.7109375" style="1" customWidth="1"/>
    <col min="6" max="6" width="17" style="1" customWidth="1"/>
    <col min="7" max="7" width="8.85546875" style="1" customWidth="1"/>
    <col min="8" max="13" width="8.7109375" style="1" customWidth="1"/>
    <col min="14" max="14" width="12.28515625" style="1" customWidth="1"/>
    <col min="15" max="15" width="12.28515625" style="45" customWidth="1"/>
    <col min="16" max="16" width="16.85546875" style="45" customWidth="1"/>
    <col min="17" max="17" width="18" style="45" customWidth="1"/>
    <col min="18" max="18" width="25.140625" style="1" customWidth="1"/>
    <col min="19" max="19" width="15.42578125" style="1" bestFit="1" customWidth="1"/>
    <col min="20" max="20" width="35.140625" style="1" customWidth="1"/>
    <col min="21" max="21" width="12.140625" style="1" bestFit="1" customWidth="1"/>
    <col min="22" max="22" width="11.7109375" style="1" bestFit="1" customWidth="1"/>
    <col min="23" max="16384" width="11.140625" style="1"/>
  </cols>
  <sheetData>
    <row r="1" spans="2:39" ht="72" customHeight="1" x14ac:dyDescent="0.25">
      <c r="M1" s="146" t="s">
        <v>16</v>
      </c>
      <c r="N1" s="146"/>
      <c r="O1" s="50"/>
      <c r="P1" s="56"/>
      <c r="Q1" s="56"/>
      <c r="R1" s="49"/>
      <c r="S1" s="2"/>
      <c r="T1" s="2"/>
      <c r="U1" s="2"/>
      <c r="V1" s="2"/>
      <c r="W1" s="2"/>
      <c r="X1" s="2"/>
      <c r="Y1" s="2"/>
      <c r="Z1" s="2"/>
      <c r="AA1" s="2"/>
      <c r="AB1" s="2"/>
      <c r="AC1" s="2"/>
      <c r="AD1" s="2"/>
      <c r="AE1" s="2"/>
      <c r="AF1" s="2"/>
      <c r="AG1" s="2"/>
      <c r="AH1" s="2"/>
      <c r="AI1" s="2"/>
      <c r="AJ1" s="2"/>
      <c r="AK1" s="2"/>
      <c r="AL1" s="2"/>
      <c r="AM1" s="2"/>
    </row>
    <row r="2" spans="2:39" ht="29.25" customHeight="1" x14ac:dyDescent="0.25">
      <c r="B2" s="9" t="s">
        <v>28</v>
      </c>
      <c r="C2" s="9"/>
      <c r="D2" s="9"/>
      <c r="E2" s="9"/>
      <c r="F2" s="9"/>
      <c r="G2" s="9"/>
      <c r="H2" s="9"/>
      <c r="I2" s="9"/>
      <c r="J2" s="9"/>
      <c r="K2" s="9"/>
      <c r="L2" s="9"/>
      <c r="M2" s="9"/>
      <c r="N2" s="9"/>
      <c r="O2" s="9"/>
      <c r="P2" s="9"/>
      <c r="Q2" s="9"/>
      <c r="R2" s="9"/>
      <c r="S2" s="2"/>
      <c r="T2" s="2"/>
      <c r="U2" s="2"/>
      <c r="V2" s="2"/>
      <c r="W2" s="2"/>
      <c r="X2" s="2"/>
      <c r="Y2" s="2"/>
      <c r="Z2" s="2"/>
      <c r="AA2" s="2"/>
      <c r="AB2" s="2"/>
      <c r="AC2" s="2"/>
      <c r="AD2" s="2"/>
      <c r="AE2" s="2"/>
      <c r="AF2" s="2"/>
      <c r="AG2" s="2"/>
      <c r="AH2" s="2"/>
      <c r="AI2" s="2"/>
      <c r="AJ2" s="2"/>
      <c r="AK2" s="2"/>
      <c r="AL2" s="2"/>
      <c r="AM2" s="2"/>
    </row>
    <row r="3" spans="2:39" ht="21.75" customHeight="1" x14ac:dyDescent="0.25">
      <c r="B3" s="3" t="s">
        <v>0</v>
      </c>
      <c r="C3" s="4"/>
      <c r="D3" s="4"/>
      <c r="E3" s="4"/>
      <c r="F3" s="4"/>
      <c r="G3" s="4"/>
      <c r="H3" s="4"/>
      <c r="I3" s="4"/>
      <c r="J3" s="5"/>
      <c r="K3" s="5"/>
      <c r="L3" s="5"/>
      <c r="M3" s="5"/>
      <c r="N3" s="4"/>
      <c r="O3" s="10"/>
      <c r="P3" s="10"/>
      <c r="Q3" s="10"/>
      <c r="R3" s="11"/>
      <c r="S3" s="2"/>
      <c r="T3" s="2"/>
      <c r="U3" s="2"/>
      <c r="V3" s="2"/>
      <c r="W3" s="2"/>
      <c r="X3" s="2"/>
      <c r="Y3" s="2"/>
      <c r="Z3" s="2"/>
      <c r="AA3" s="2"/>
      <c r="AB3" s="2"/>
      <c r="AC3" s="2"/>
      <c r="AD3" s="2"/>
      <c r="AE3" s="2"/>
      <c r="AF3" s="2"/>
      <c r="AG3" s="2"/>
      <c r="AH3" s="2"/>
      <c r="AI3" s="2"/>
      <c r="AJ3" s="2"/>
      <c r="AK3" s="2"/>
      <c r="AL3" s="2"/>
      <c r="AM3" s="2"/>
    </row>
    <row r="4" spans="2:39" s="6" customFormat="1" ht="32.25" customHeight="1" x14ac:dyDescent="0.25">
      <c r="B4" s="147" t="s">
        <v>10</v>
      </c>
      <c r="C4" s="148"/>
      <c r="D4" s="149" t="s">
        <v>478</v>
      </c>
      <c r="E4" s="150"/>
      <c r="F4" s="150"/>
      <c r="G4" s="150"/>
      <c r="H4" s="150"/>
      <c r="I4" s="150"/>
      <c r="J4" s="151"/>
      <c r="K4" s="152" t="s">
        <v>605</v>
      </c>
      <c r="L4" s="153"/>
      <c r="M4" s="154"/>
      <c r="N4" s="155" t="s">
        <v>32</v>
      </c>
      <c r="O4" s="156"/>
      <c r="P4" s="156"/>
      <c r="Q4" s="156"/>
      <c r="R4" s="157"/>
      <c r="S4" s="7"/>
      <c r="T4" s="7"/>
      <c r="U4" s="7"/>
      <c r="V4" s="7"/>
      <c r="W4" s="7"/>
      <c r="X4" s="7"/>
      <c r="Y4" s="7"/>
      <c r="Z4" s="7"/>
      <c r="AA4" s="7"/>
      <c r="AB4" s="7"/>
      <c r="AC4" s="7"/>
      <c r="AD4" s="7"/>
      <c r="AE4" s="7"/>
      <c r="AF4" s="7"/>
      <c r="AG4" s="7"/>
      <c r="AH4" s="7"/>
      <c r="AI4" s="7"/>
      <c r="AJ4" s="7"/>
      <c r="AK4" s="7"/>
      <c r="AL4" s="7"/>
      <c r="AM4" s="7"/>
    </row>
    <row r="5" spans="2:39" s="6" customFormat="1" ht="30" customHeight="1" x14ac:dyDescent="0.25">
      <c r="B5" s="122" t="s">
        <v>19</v>
      </c>
      <c r="C5" s="123"/>
      <c r="D5" s="158"/>
      <c r="E5" s="159"/>
      <c r="F5" s="159"/>
      <c r="G5" s="159"/>
      <c r="H5" s="159"/>
      <c r="I5" s="159"/>
      <c r="J5" s="160"/>
      <c r="K5" s="122"/>
      <c r="L5" s="159"/>
      <c r="M5" s="161"/>
      <c r="N5" s="162" t="s">
        <v>604</v>
      </c>
      <c r="O5" s="163"/>
      <c r="P5" s="163"/>
      <c r="Q5" s="163"/>
      <c r="R5" s="164"/>
      <c r="S5" s="7"/>
      <c r="T5" s="7"/>
      <c r="U5" s="7"/>
      <c r="V5" s="7"/>
      <c r="W5" s="7"/>
      <c r="X5" s="7"/>
      <c r="Y5" s="7"/>
      <c r="Z5" s="7"/>
      <c r="AA5" s="7"/>
      <c r="AB5" s="7"/>
      <c r="AC5" s="7"/>
      <c r="AD5" s="7"/>
      <c r="AE5" s="7"/>
      <c r="AF5" s="7"/>
      <c r="AG5" s="7"/>
      <c r="AH5" s="7"/>
      <c r="AI5" s="7"/>
      <c r="AJ5" s="7"/>
      <c r="AK5" s="7"/>
      <c r="AL5" s="7"/>
      <c r="AM5" s="7"/>
    </row>
    <row r="6" spans="2:39" ht="30" customHeight="1" x14ac:dyDescent="0.25">
      <c r="B6" s="122" t="s">
        <v>14</v>
      </c>
      <c r="C6" s="123"/>
      <c r="D6" s="129" t="s">
        <v>479</v>
      </c>
      <c r="E6" s="130"/>
      <c r="F6" s="130"/>
      <c r="G6" s="130"/>
      <c r="H6" s="130"/>
      <c r="I6" s="130"/>
      <c r="J6" s="130"/>
      <c r="K6" s="130"/>
      <c r="L6" s="130"/>
      <c r="M6" s="131"/>
      <c r="N6" s="132" t="s">
        <v>11</v>
      </c>
      <c r="O6" s="133"/>
      <c r="P6" s="134"/>
      <c r="Q6" s="135"/>
      <c r="R6" s="136"/>
    </row>
    <row r="7" spans="2:39" ht="29.25" customHeight="1" x14ac:dyDescent="0.25">
      <c r="B7" s="137" t="s">
        <v>1</v>
      </c>
      <c r="C7" s="138"/>
      <c r="D7" s="116" t="s">
        <v>490</v>
      </c>
      <c r="E7" s="139"/>
      <c r="F7" s="139"/>
      <c r="G7" s="139"/>
      <c r="H7" s="139"/>
      <c r="I7" s="139"/>
      <c r="J7" s="139"/>
      <c r="K7" s="139"/>
      <c r="L7" s="139"/>
      <c r="M7" s="140"/>
      <c r="N7" s="141" t="s">
        <v>2</v>
      </c>
      <c r="O7" s="142"/>
      <c r="P7" s="143" t="s">
        <v>492</v>
      </c>
      <c r="Q7" s="144"/>
      <c r="R7" s="145"/>
    </row>
    <row r="8" spans="2:39" ht="30" customHeight="1" x14ac:dyDescent="0.25">
      <c r="B8" s="122" t="s">
        <v>4</v>
      </c>
      <c r="C8" s="123"/>
      <c r="D8" s="124" t="s">
        <v>491</v>
      </c>
      <c r="E8" s="125"/>
      <c r="F8" s="125"/>
      <c r="G8" s="125"/>
      <c r="H8" s="125"/>
      <c r="I8" s="125"/>
      <c r="J8" s="125"/>
      <c r="K8" s="125"/>
      <c r="L8" s="125"/>
      <c r="M8" s="126"/>
      <c r="N8" s="127" t="s">
        <v>3</v>
      </c>
      <c r="O8" s="128"/>
      <c r="P8" s="116" t="s">
        <v>489</v>
      </c>
      <c r="Q8" s="117"/>
      <c r="R8" s="118"/>
    </row>
    <row r="9" spans="2:39" ht="18" customHeight="1" x14ac:dyDescent="0.25">
      <c r="B9" s="12" t="s">
        <v>27</v>
      </c>
      <c r="C9" s="119" t="s">
        <v>17</v>
      </c>
      <c r="D9" s="119"/>
      <c r="E9" s="119"/>
      <c r="F9" s="119"/>
      <c r="G9" s="119"/>
      <c r="H9" s="119"/>
      <c r="I9" s="119"/>
      <c r="J9" s="119"/>
      <c r="K9" s="119"/>
      <c r="L9" s="119"/>
      <c r="M9" s="119"/>
      <c r="N9" s="119"/>
      <c r="O9" s="46" t="s">
        <v>5</v>
      </c>
      <c r="P9" s="46" t="s">
        <v>6</v>
      </c>
      <c r="Q9" s="46" t="s">
        <v>22</v>
      </c>
      <c r="R9" s="81" t="s">
        <v>12</v>
      </c>
    </row>
    <row r="10" spans="2:39" s="16" customFormat="1" ht="18" customHeight="1" x14ac:dyDescent="0.25">
      <c r="B10" s="120" t="s">
        <v>13</v>
      </c>
      <c r="C10" s="121"/>
      <c r="D10" s="121"/>
      <c r="E10" s="121"/>
      <c r="F10" s="121"/>
      <c r="G10" s="121"/>
      <c r="H10" s="121"/>
      <c r="I10" s="121"/>
      <c r="J10" s="121"/>
      <c r="K10" s="121"/>
      <c r="L10" s="121"/>
      <c r="M10" s="121"/>
      <c r="N10" s="121"/>
      <c r="O10" s="53"/>
      <c r="P10" s="53"/>
      <c r="Q10" s="53"/>
      <c r="R10" s="54"/>
      <c r="S10" s="15"/>
      <c r="T10" s="15"/>
      <c r="U10" s="15"/>
      <c r="V10" s="15"/>
      <c r="W10" s="15"/>
      <c r="X10" s="15"/>
      <c r="Y10" s="15"/>
      <c r="Z10" s="15"/>
      <c r="AA10" s="15"/>
      <c r="AB10" s="15"/>
      <c r="AC10" s="15"/>
      <c r="AD10" s="15"/>
      <c r="AE10" s="15"/>
      <c r="AF10" s="15"/>
      <c r="AG10" s="15"/>
      <c r="AH10" s="15"/>
      <c r="AI10" s="15"/>
      <c r="AJ10" s="15"/>
      <c r="AK10" s="15"/>
      <c r="AL10" s="15"/>
      <c r="AM10" s="15"/>
    </row>
    <row r="11" spans="2:39" ht="18" x14ac:dyDescent="0.25">
      <c r="B11" s="52"/>
      <c r="C11" s="95" t="s">
        <v>215</v>
      </c>
      <c r="D11" s="95"/>
      <c r="E11" s="95"/>
      <c r="F11" s="95"/>
      <c r="G11" s="95"/>
      <c r="H11" s="95"/>
      <c r="I11" s="95"/>
      <c r="J11" s="95"/>
      <c r="K11" s="95"/>
      <c r="L11" s="95"/>
      <c r="M11" s="95"/>
      <c r="N11" s="95"/>
      <c r="O11" s="52"/>
      <c r="P11" s="52"/>
      <c r="Q11" s="52"/>
      <c r="R11" s="61"/>
    </row>
    <row r="12" spans="2:39" ht="18" x14ac:dyDescent="0.25">
      <c r="B12" s="69" t="s">
        <v>321</v>
      </c>
      <c r="C12" s="96" t="s">
        <v>322</v>
      </c>
      <c r="D12" s="96"/>
      <c r="E12" s="96"/>
      <c r="F12" s="96"/>
      <c r="G12" s="96"/>
      <c r="H12" s="96"/>
      <c r="I12" s="96"/>
      <c r="J12" s="96"/>
      <c r="K12" s="96"/>
      <c r="L12" s="96"/>
      <c r="M12" s="96"/>
      <c r="N12" s="96"/>
      <c r="O12" s="52"/>
      <c r="P12" s="52"/>
      <c r="Q12" s="52"/>
      <c r="R12" s="61"/>
    </row>
    <row r="13" spans="2:39" ht="18" x14ac:dyDescent="0.25">
      <c r="B13" s="69" t="s">
        <v>33</v>
      </c>
      <c r="C13" s="96" t="s">
        <v>196</v>
      </c>
      <c r="D13" s="96"/>
      <c r="E13" s="96"/>
      <c r="F13" s="96"/>
      <c r="G13" s="96"/>
      <c r="H13" s="96"/>
      <c r="I13" s="96"/>
      <c r="J13" s="96"/>
      <c r="K13" s="96"/>
      <c r="L13" s="96"/>
      <c r="M13" s="96"/>
      <c r="N13" s="96"/>
      <c r="O13" s="52"/>
      <c r="P13" s="52"/>
      <c r="Q13" s="52"/>
      <c r="R13" s="61"/>
    </row>
    <row r="14" spans="2:39" ht="21" customHeight="1" x14ac:dyDescent="0.25">
      <c r="B14" s="55" t="s">
        <v>39</v>
      </c>
      <c r="C14" s="92" t="s">
        <v>323</v>
      </c>
      <c r="D14" s="93" t="s">
        <v>34</v>
      </c>
      <c r="E14" s="93">
        <v>594.71</v>
      </c>
      <c r="F14" s="93">
        <v>8.07</v>
      </c>
      <c r="G14" s="93"/>
      <c r="H14" s="93"/>
      <c r="I14" s="93"/>
      <c r="J14" s="93"/>
      <c r="K14" s="93"/>
      <c r="L14" s="93"/>
      <c r="M14" s="93"/>
      <c r="N14" s="94"/>
      <c r="O14" s="52" t="s">
        <v>34</v>
      </c>
      <c r="P14" s="62">
        <v>594.71</v>
      </c>
      <c r="Q14" s="63"/>
      <c r="R14" s="61">
        <f>ROUND(P14*Q14,2)</f>
        <v>0</v>
      </c>
    </row>
    <row r="15" spans="2:39" ht="18" x14ac:dyDescent="0.25">
      <c r="B15" s="69" t="s">
        <v>38</v>
      </c>
      <c r="C15" s="96" t="s">
        <v>197</v>
      </c>
      <c r="D15" s="96"/>
      <c r="E15" s="96"/>
      <c r="F15" s="96"/>
      <c r="G15" s="96"/>
      <c r="H15" s="96"/>
      <c r="I15" s="96"/>
      <c r="J15" s="96"/>
      <c r="K15" s="96"/>
      <c r="L15" s="96"/>
      <c r="M15" s="96"/>
      <c r="N15" s="96"/>
      <c r="O15" s="52"/>
      <c r="P15" s="62"/>
      <c r="Q15" s="63"/>
      <c r="R15" s="61"/>
    </row>
    <row r="16" spans="2:39" ht="33.75" customHeight="1" x14ac:dyDescent="0.25">
      <c r="B16" s="55" t="s">
        <v>41</v>
      </c>
      <c r="C16" s="92" t="s">
        <v>324</v>
      </c>
      <c r="D16" s="93" t="s">
        <v>35</v>
      </c>
      <c r="E16" s="93">
        <v>783.65</v>
      </c>
      <c r="F16" s="93">
        <v>56.16</v>
      </c>
      <c r="G16" s="93"/>
      <c r="H16" s="93"/>
      <c r="I16" s="93"/>
      <c r="J16" s="93"/>
      <c r="K16" s="93"/>
      <c r="L16" s="93"/>
      <c r="M16" s="93"/>
      <c r="N16" s="94"/>
      <c r="O16" s="52" t="s">
        <v>35</v>
      </c>
      <c r="P16" s="62">
        <v>783.65</v>
      </c>
      <c r="Q16" s="63"/>
      <c r="R16" s="61">
        <f>ROUND(P16*Q16,2)</f>
        <v>0</v>
      </c>
    </row>
    <row r="17" spans="2:18" ht="33.75" customHeight="1" x14ac:dyDescent="0.25">
      <c r="B17" s="55" t="s">
        <v>42</v>
      </c>
      <c r="C17" s="92" t="s">
        <v>509</v>
      </c>
      <c r="D17" s="93" t="s">
        <v>35</v>
      </c>
      <c r="E17" s="93">
        <v>85.35</v>
      </c>
      <c r="F17" s="93">
        <v>139.02000000000001</v>
      </c>
      <c r="G17" s="93"/>
      <c r="H17" s="93"/>
      <c r="I17" s="93"/>
      <c r="J17" s="93"/>
      <c r="K17" s="93"/>
      <c r="L17" s="93"/>
      <c r="M17" s="93"/>
      <c r="N17" s="94"/>
      <c r="O17" s="52" t="s">
        <v>35</v>
      </c>
      <c r="P17" s="62">
        <v>85.35</v>
      </c>
      <c r="Q17" s="63"/>
      <c r="R17" s="61">
        <f t="shared" ref="R17:R114" si="0">ROUND(P17*Q17,2)</f>
        <v>0</v>
      </c>
    </row>
    <row r="18" spans="2:18" ht="33.75" customHeight="1" x14ac:dyDescent="0.25">
      <c r="B18" s="55" t="s">
        <v>43</v>
      </c>
      <c r="C18" s="92" t="s">
        <v>606</v>
      </c>
      <c r="D18" s="93" t="s">
        <v>35</v>
      </c>
      <c r="E18" s="93">
        <v>869</v>
      </c>
      <c r="F18" s="93">
        <v>91.12</v>
      </c>
      <c r="G18" s="93"/>
      <c r="H18" s="93"/>
      <c r="I18" s="93"/>
      <c r="J18" s="93"/>
      <c r="K18" s="93"/>
      <c r="L18" s="93"/>
      <c r="M18" s="93"/>
      <c r="N18" s="94"/>
      <c r="O18" s="52" t="s">
        <v>35</v>
      </c>
      <c r="P18" s="62">
        <v>869</v>
      </c>
      <c r="Q18" s="63"/>
      <c r="R18" s="61">
        <f t="shared" si="0"/>
        <v>0</v>
      </c>
    </row>
    <row r="19" spans="2:18" ht="19.5" customHeight="1" x14ac:dyDescent="0.25">
      <c r="B19" s="55" t="s">
        <v>44</v>
      </c>
      <c r="C19" s="92" t="s">
        <v>325</v>
      </c>
      <c r="D19" s="93" t="s">
        <v>34</v>
      </c>
      <c r="E19" s="93">
        <v>285.86</v>
      </c>
      <c r="F19" s="93">
        <v>10.79</v>
      </c>
      <c r="G19" s="93"/>
      <c r="H19" s="93"/>
      <c r="I19" s="93"/>
      <c r="J19" s="93"/>
      <c r="K19" s="93"/>
      <c r="L19" s="93"/>
      <c r="M19" s="93"/>
      <c r="N19" s="94"/>
      <c r="O19" s="52" t="s">
        <v>34</v>
      </c>
      <c r="P19" s="62">
        <v>285.86</v>
      </c>
      <c r="Q19" s="63"/>
      <c r="R19" s="61">
        <f t="shared" si="0"/>
        <v>0</v>
      </c>
    </row>
    <row r="20" spans="2:18" ht="33.75" customHeight="1" x14ac:dyDescent="0.25">
      <c r="B20" s="55" t="s">
        <v>45</v>
      </c>
      <c r="C20" s="92" t="s">
        <v>326</v>
      </c>
      <c r="D20" s="93" t="s">
        <v>34</v>
      </c>
      <c r="E20" s="93">
        <v>199.2</v>
      </c>
      <c r="F20" s="93">
        <v>108.11</v>
      </c>
      <c r="G20" s="93"/>
      <c r="H20" s="93"/>
      <c r="I20" s="93"/>
      <c r="J20" s="93"/>
      <c r="K20" s="93"/>
      <c r="L20" s="93"/>
      <c r="M20" s="93"/>
      <c r="N20" s="94"/>
      <c r="O20" s="52" t="s">
        <v>34</v>
      </c>
      <c r="P20" s="62">
        <v>199.2</v>
      </c>
      <c r="Q20" s="63"/>
      <c r="R20" s="61">
        <f t="shared" si="0"/>
        <v>0</v>
      </c>
    </row>
    <row r="21" spans="2:18" ht="33.75" customHeight="1" x14ac:dyDescent="0.25">
      <c r="B21" s="55" t="s">
        <v>46</v>
      </c>
      <c r="C21" s="92" t="s">
        <v>510</v>
      </c>
      <c r="D21" s="93" t="s">
        <v>37</v>
      </c>
      <c r="E21" s="93">
        <v>1398.25</v>
      </c>
      <c r="F21" s="93">
        <v>21.67</v>
      </c>
      <c r="G21" s="93"/>
      <c r="H21" s="93"/>
      <c r="I21" s="93"/>
      <c r="J21" s="93"/>
      <c r="K21" s="93"/>
      <c r="L21" s="93"/>
      <c r="M21" s="93"/>
      <c r="N21" s="94"/>
      <c r="O21" s="52" t="s">
        <v>37</v>
      </c>
      <c r="P21" s="62">
        <v>1398.25</v>
      </c>
      <c r="Q21" s="63"/>
      <c r="R21" s="61">
        <f t="shared" si="0"/>
        <v>0</v>
      </c>
    </row>
    <row r="22" spans="2:18" ht="33.75" customHeight="1" x14ac:dyDescent="0.25">
      <c r="B22" s="55" t="s">
        <v>47</v>
      </c>
      <c r="C22" s="92" t="s">
        <v>511</v>
      </c>
      <c r="D22" s="93" t="s">
        <v>37</v>
      </c>
      <c r="E22" s="93">
        <v>1120.6099999999999</v>
      </c>
      <c r="F22" s="93">
        <v>21.21</v>
      </c>
      <c r="G22" s="93"/>
      <c r="H22" s="93"/>
      <c r="I22" s="93"/>
      <c r="J22" s="93"/>
      <c r="K22" s="93"/>
      <c r="L22" s="93"/>
      <c r="M22" s="93"/>
      <c r="N22" s="94"/>
      <c r="O22" s="52" t="s">
        <v>37</v>
      </c>
      <c r="P22" s="62">
        <v>1120.6099999999999</v>
      </c>
      <c r="Q22" s="63"/>
      <c r="R22" s="61">
        <f t="shared" si="0"/>
        <v>0</v>
      </c>
    </row>
    <row r="23" spans="2:18" ht="33.75" customHeight="1" x14ac:dyDescent="0.25">
      <c r="B23" s="55" t="s">
        <v>216</v>
      </c>
      <c r="C23" s="92" t="s">
        <v>615</v>
      </c>
      <c r="D23" s="93" t="s">
        <v>37</v>
      </c>
      <c r="E23" s="93">
        <v>490.8</v>
      </c>
      <c r="F23" s="93">
        <v>20.170000000000002</v>
      </c>
      <c r="G23" s="93"/>
      <c r="H23" s="93"/>
      <c r="I23" s="93"/>
      <c r="J23" s="93"/>
      <c r="K23" s="93"/>
      <c r="L23" s="93"/>
      <c r="M23" s="93"/>
      <c r="N23" s="94"/>
      <c r="O23" s="52" t="s">
        <v>37</v>
      </c>
      <c r="P23" s="62">
        <v>490.8</v>
      </c>
      <c r="Q23" s="63"/>
      <c r="R23" s="61">
        <f t="shared" si="0"/>
        <v>0</v>
      </c>
    </row>
    <row r="24" spans="2:18" ht="48" customHeight="1" x14ac:dyDescent="0.25">
      <c r="B24" s="55" t="s">
        <v>48</v>
      </c>
      <c r="C24" s="92" t="s">
        <v>512</v>
      </c>
      <c r="D24" s="93" t="s">
        <v>34</v>
      </c>
      <c r="E24" s="93">
        <v>138.19999999999999</v>
      </c>
      <c r="F24" s="93">
        <v>183.01</v>
      </c>
      <c r="G24" s="93"/>
      <c r="H24" s="93"/>
      <c r="I24" s="93"/>
      <c r="J24" s="93"/>
      <c r="K24" s="93"/>
      <c r="L24" s="93"/>
      <c r="M24" s="93"/>
      <c r="N24" s="94"/>
      <c r="O24" s="52" t="s">
        <v>34</v>
      </c>
      <c r="P24" s="62">
        <v>138.19999999999999</v>
      </c>
      <c r="Q24" s="63"/>
      <c r="R24" s="61">
        <f t="shared" si="0"/>
        <v>0</v>
      </c>
    </row>
    <row r="25" spans="2:18" ht="48.75" customHeight="1" x14ac:dyDescent="0.25">
      <c r="B25" s="55" t="s">
        <v>49</v>
      </c>
      <c r="C25" s="92" t="s">
        <v>327</v>
      </c>
      <c r="D25" s="93" t="s">
        <v>34</v>
      </c>
      <c r="E25" s="93">
        <v>198.07</v>
      </c>
      <c r="F25" s="93">
        <v>238.88</v>
      </c>
      <c r="G25" s="93"/>
      <c r="H25" s="93"/>
      <c r="I25" s="93"/>
      <c r="J25" s="93"/>
      <c r="K25" s="93"/>
      <c r="L25" s="93"/>
      <c r="M25" s="93"/>
      <c r="N25" s="94"/>
      <c r="O25" s="52" t="s">
        <v>34</v>
      </c>
      <c r="P25" s="62">
        <v>198.07</v>
      </c>
      <c r="Q25" s="63"/>
      <c r="R25" s="61">
        <f t="shared" si="0"/>
        <v>0</v>
      </c>
    </row>
    <row r="26" spans="2:18" ht="35.25" customHeight="1" x14ac:dyDescent="0.25">
      <c r="B26" s="55" t="s">
        <v>51</v>
      </c>
      <c r="C26" s="92" t="s">
        <v>328</v>
      </c>
      <c r="D26" s="93" t="s">
        <v>35</v>
      </c>
      <c r="E26" s="93">
        <v>19.510000000000002</v>
      </c>
      <c r="F26" s="93">
        <v>1882.43</v>
      </c>
      <c r="G26" s="93"/>
      <c r="H26" s="93"/>
      <c r="I26" s="93"/>
      <c r="J26" s="93"/>
      <c r="K26" s="93"/>
      <c r="L26" s="93"/>
      <c r="M26" s="93"/>
      <c r="N26" s="94"/>
      <c r="O26" s="52" t="s">
        <v>35</v>
      </c>
      <c r="P26" s="62">
        <v>19.510000000000002</v>
      </c>
      <c r="Q26" s="63"/>
      <c r="R26" s="61">
        <f t="shared" si="0"/>
        <v>0</v>
      </c>
    </row>
    <row r="27" spans="2:18" ht="48" customHeight="1" x14ac:dyDescent="0.25">
      <c r="B27" s="55" t="s">
        <v>50</v>
      </c>
      <c r="C27" s="92" t="s">
        <v>331</v>
      </c>
      <c r="D27" s="93" t="s">
        <v>35</v>
      </c>
      <c r="E27" s="93">
        <v>174.17</v>
      </c>
      <c r="F27" s="93">
        <v>1842.82</v>
      </c>
      <c r="G27" s="93"/>
      <c r="H27" s="93"/>
      <c r="I27" s="93"/>
      <c r="J27" s="93"/>
      <c r="K27" s="93"/>
      <c r="L27" s="93"/>
      <c r="M27" s="93"/>
      <c r="N27" s="94"/>
      <c r="O27" s="52" t="s">
        <v>35</v>
      </c>
      <c r="P27" s="62">
        <v>174.17</v>
      </c>
      <c r="Q27" s="63"/>
      <c r="R27" s="61">
        <f t="shared" si="0"/>
        <v>0</v>
      </c>
    </row>
    <row r="28" spans="2:18" ht="31.5" customHeight="1" x14ac:dyDescent="0.25">
      <c r="B28" s="55" t="s">
        <v>52</v>
      </c>
      <c r="C28" s="92" t="s">
        <v>513</v>
      </c>
      <c r="D28" s="93" t="s">
        <v>493</v>
      </c>
      <c r="E28" s="93">
        <v>159.01</v>
      </c>
      <c r="F28" s="93">
        <v>208.53</v>
      </c>
      <c r="G28" s="93"/>
      <c r="H28" s="93"/>
      <c r="I28" s="93"/>
      <c r="J28" s="93"/>
      <c r="K28" s="93"/>
      <c r="L28" s="93"/>
      <c r="M28" s="93"/>
      <c r="N28" s="94"/>
      <c r="O28" s="52" t="s">
        <v>493</v>
      </c>
      <c r="P28" s="62">
        <v>159.01</v>
      </c>
      <c r="Q28" s="63"/>
      <c r="R28" s="61">
        <f t="shared" si="0"/>
        <v>0</v>
      </c>
    </row>
    <row r="29" spans="2:18" ht="37.5" customHeight="1" x14ac:dyDescent="0.25">
      <c r="B29" s="55" t="s">
        <v>217</v>
      </c>
      <c r="C29" s="92" t="s">
        <v>329</v>
      </c>
      <c r="D29" s="93" t="s">
        <v>493</v>
      </c>
      <c r="E29" s="93">
        <v>10.78</v>
      </c>
      <c r="F29" s="93">
        <v>454.89</v>
      </c>
      <c r="G29" s="93"/>
      <c r="H29" s="93"/>
      <c r="I29" s="93"/>
      <c r="J29" s="93"/>
      <c r="K29" s="93"/>
      <c r="L29" s="93"/>
      <c r="M29" s="93"/>
      <c r="N29" s="94"/>
      <c r="O29" s="52" t="s">
        <v>493</v>
      </c>
      <c r="P29" s="62">
        <v>10.78</v>
      </c>
      <c r="Q29" s="63"/>
      <c r="R29" s="61">
        <f t="shared" si="0"/>
        <v>0</v>
      </c>
    </row>
    <row r="30" spans="2:18" ht="33.75" customHeight="1" x14ac:dyDescent="0.25">
      <c r="B30" s="55" t="s">
        <v>218</v>
      </c>
      <c r="C30" s="92" t="s">
        <v>514</v>
      </c>
      <c r="D30" s="93" t="s">
        <v>493</v>
      </c>
      <c r="E30" s="93">
        <v>5.39</v>
      </c>
      <c r="F30" s="93">
        <v>264.94</v>
      </c>
      <c r="G30" s="93"/>
      <c r="H30" s="93"/>
      <c r="I30" s="93"/>
      <c r="J30" s="93"/>
      <c r="K30" s="93"/>
      <c r="L30" s="93"/>
      <c r="M30" s="93"/>
      <c r="N30" s="94"/>
      <c r="O30" s="52" t="s">
        <v>493</v>
      </c>
      <c r="P30" s="62">
        <v>5.39</v>
      </c>
      <c r="Q30" s="63"/>
      <c r="R30" s="61">
        <f t="shared" si="0"/>
        <v>0</v>
      </c>
    </row>
    <row r="31" spans="2:18" ht="33.75" customHeight="1" x14ac:dyDescent="0.25">
      <c r="B31" s="55" t="s">
        <v>175</v>
      </c>
      <c r="C31" s="92" t="s">
        <v>515</v>
      </c>
      <c r="D31" s="93" t="s">
        <v>493</v>
      </c>
      <c r="E31" s="93">
        <v>67.27</v>
      </c>
      <c r="F31" s="93">
        <v>219.61</v>
      </c>
      <c r="G31" s="93"/>
      <c r="H31" s="93"/>
      <c r="I31" s="93"/>
      <c r="J31" s="93"/>
      <c r="K31" s="93"/>
      <c r="L31" s="93"/>
      <c r="M31" s="93"/>
      <c r="N31" s="94"/>
      <c r="O31" s="52" t="s">
        <v>493</v>
      </c>
      <c r="P31" s="62">
        <v>67.27</v>
      </c>
      <c r="Q31" s="63"/>
      <c r="R31" s="61">
        <f t="shared" si="0"/>
        <v>0</v>
      </c>
    </row>
    <row r="32" spans="2:18" ht="18.75" customHeight="1" x14ac:dyDescent="0.25">
      <c r="B32" s="55" t="s">
        <v>219</v>
      </c>
      <c r="C32" s="92" t="s">
        <v>330</v>
      </c>
      <c r="D32" s="93" t="s">
        <v>34</v>
      </c>
      <c r="E32" s="93">
        <v>20.64</v>
      </c>
      <c r="F32" s="93">
        <v>532.08000000000004</v>
      </c>
      <c r="G32" s="93"/>
      <c r="H32" s="93"/>
      <c r="I32" s="93"/>
      <c r="J32" s="93"/>
      <c r="K32" s="93"/>
      <c r="L32" s="93"/>
      <c r="M32" s="93"/>
      <c r="N32" s="94"/>
      <c r="O32" s="52" t="s">
        <v>34</v>
      </c>
      <c r="P32" s="62">
        <v>20.64</v>
      </c>
      <c r="Q32" s="63"/>
      <c r="R32" s="61">
        <f t="shared" si="0"/>
        <v>0</v>
      </c>
    </row>
    <row r="33" spans="2:19" ht="18" customHeight="1" x14ac:dyDescent="0.25">
      <c r="B33" s="55" t="s">
        <v>220</v>
      </c>
      <c r="C33" s="92" t="s">
        <v>516</v>
      </c>
      <c r="D33" s="93" t="s">
        <v>34</v>
      </c>
      <c r="E33" s="93">
        <v>266.66000000000003</v>
      </c>
      <c r="F33" s="93">
        <v>223.17</v>
      </c>
      <c r="G33" s="93"/>
      <c r="H33" s="93"/>
      <c r="I33" s="93"/>
      <c r="J33" s="93"/>
      <c r="K33" s="93"/>
      <c r="L33" s="93"/>
      <c r="M33" s="93"/>
      <c r="N33" s="94"/>
      <c r="O33" s="52" t="s">
        <v>34</v>
      </c>
      <c r="P33" s="62">
        <v>266.66000000000003</v>
      </c>
      <c r="Q33" s="63"/>
      <c r="R33" s="61">
        <f t="shared" si="0"/>
        <v>0</v>
      </c>
    </row>
    <row r="34" spans="2:19" ht="33.75" customHeight="1" x14ac:dyDescent="0.25">
      <c r="B34" s="55" t="s">
        <v>53</v>
      </c>
      <c r="C34" s="92" t="s">
        <v>602</v>
      </c>
      <c r="D34" s="93" t="s">
        <v>35</v>
      </c>
      <c r="E34" s="93">
        <v>518.17999999999995</v>
      </c>
      <c r="F34" s="93">
        <v>345.77</v>
      </c>
      <c r="G34" s="93"/>
      <c r="H34" s="93"/>
      <c r="I34" s="93"/>
      <c r="J34" s="93"/>
      <c r="K34" s="93"/>
      <c r="L34" s="93"/>
      <c r="M34" s="93"/>
      <c r="N34" s="94"/>
      <c r="O34" s="52" t="s">
        <v>35</v>
      </c>
      <c r="P34" s="62">
        <v>518.17999999999995</v>
      </c>
      <c r="Q34" s="63"/>
      <c r="R34" s="61">
        <f t="shared" si="0"/>
        <v>0</v>
      </c>
    </row>
    <row r="35" spans="2:19" ht="46.5" customHeight="1" x14ac:dyDescent="0.25">
      <c r="B35" s="55" t="s">
        <v>54</v>
      </c>
      <c r="C35" s="92" t="s">
        <v>517</v>
      </c>
      <c r="D35" s="93" t="s">
        <v>35</v>
      </c>
      <c r="E35" s="93">
        <v>66</v>
      </c>
      <c r="F35" s="93">
        <v>349.28</v>
      </c>
      <c r="G35" s="93"/>
      <c r="H35" s="93"/>
      <c r="I35" s="93"/>
      <c r="J35" s="93"/>
      <c r="K35" s="93"/>
      <c r="L35" s="93"/>
      <c r="M35" s="93"/>
      <c r="N35" s="94"/>
      <c r="O35" s="52" t="s">
        <v>35</v>
      </c>
      <c r="P35" s="62">
        <v>66</v>
      </c>
      <c r="Q35" s="63"/>
      <c r="R35" s="61">
        <f t="shared" si="0"/>
        <v>0</v>
      </c>
    </row>
    <row r="36" spans="2:19" ht="33.75" customHeight="1" x14ac:dyDescent="0.25">
      <c r="B36" s="55" t="s">
        <v>55</v>
      </c>
      <c r="C36" s="92" t="s">
        <v>518</v>
      </c>
      <c r="D36" s="93" t="s">
        <v>34</v>
      </c>
      <c r="E36" s="93">
        <v>411.27</v>
      </c>
      <c r="F36" s="93">
        <v>80.95</v>
      </c>
      <c r="G36" s="93"/>
      <c r="H36" s="93"/>
      <c r="I36" s="93"/>
      <c r="J36" s="93"/>
      <c r="K36" s="93"/>
      <c r="L36" s="93"/>
      <c r="M36" s="93"/>
      <c r="N36" s="94"/>
      <c r="O36" s="52" t="s">
        <v>34</v>
      </c>
      <c r="P36" s="62">
        <v>411.27</v>
      </c>
      <c r="Q36" s="63"/>
      <c r="R36" s="61">
        <f t="shared" si="0"/>
        <v>0</v>
      </c>
    </row>
    <row r="37" spans="2:19" ht="31.5" customHeight="1" x14ac:dyDescent="0.25">
      <c r="B37" s="55" t="s">
        <v>221</v>
      </c>
      <c r="C37" s="92" t="s">
        <v>607</v>
      </c>
      <c r="D37" s="93" t="s">
        <v>35</v>
      </c>
      <c r="E37" s="93">
        <v>106.79</v>
      </c>
      <c r="F37" s="93">
        <v>51.66</v>
      </c>
      <c r="G37" s="93"/>
      <c r="H37" s="93"/>
      <c r="I37" s="93"/>
      <c r="J37" s="93"/>
      <c r="K37" s="93"/>
      <c r="L37" s="93"/>
      <c r="M37" s="93"/>
      <c r="N37" s="94"/>
      <c r="O37" s="52" t="s">
        <v>35</v>
      </c>
      <c r="P37" s="62">
        <v>106.79</v>
      </c>
      <c r="Q37" s="63"/>
      <c r="R37" s="61">
        <f t="shared" si="0"/>
        <v>0</v>
      </c>
    </row>
    <row r="38" spans="2:19" ht="18" x14ac:dyDescent="0.25">
      <c r="B38" s="69" t="s">
        <v>40</v>
      </c>
      <c r="C38" s="96" t="s">
        <v>198</v>
      </c>
      <c r="D38" s="96"/>
      <c r="E38" s="96"/>
      <c r="F38" s="96"/>
      <c r="G38" s="96"/>
      <c r="H38" s="96"/>
      <c r="I38" s="96"/>
      <c r="J38" s="96"/>
      <c r="K38" s="96"/>
      <c r="L38" s="96"/>
      <c r="M38" s="96"/>
      <c r="N38" s="96"/>
      <c r="O38" s="52"/>
      <c r="P38" s="62"/>
      <c r="Q38" s="63"/>
      <c r="R38" s="61"/>
    </row>
    <row r="39" spans="2:19" ht="30.75" customHeight="1" x14ac:dyDescent="0.25">
      <c r="B39" s="55" t="s">
        <v>41</v>
      </c>
      <c r="C39" s="92" t="s">
        <v>324</v>
      </c>
      <c r="D39" s="93" t="s">
        <v>35</v>
      </c>
      <c r="E39" s="93">
        <v>9.19</v>
      </c>
      <c r="F39" s="93">
        <v>56.16</v>
      </c>
      <c r="G39" s="93"/>
      <c r="H39" s="93"/>
      <c r="I39" s="93"/>
      <c r="J39" s="93"/>
      <c r="K39" s="93"/>
      <c r="L39" s="93"/>
      <c r="M39" s="93"/>
      <c r="N39" s="94"/>
      <c r="O39" s="52" t="s">
        <v>35</v>
      </c>
      <c r="P39" s="62">
        <v>9.19</v>
      </c>
      <c r="Q39" s="63"/>
      <c r="R39" s="61">
        <f t="shared" si="0"/>
        <v>0</v>
      </c>
    </row>
    <row r="40" spans="2:19" ht="33.75" customHeight="1" x14ac:dyDescent="0.25">
      <c r="B40" s="55" t="s">
        <v>57</v>
      </c>
      <c r="C40" s="92" t="s">
        <v>332</v>
      </c>
      <c r="D40" s="93" t="s">
        <v>493</v>
      </c>
      <c r="E40" s="93">
        <v>19.14</v>
      </c>
      <c r="F40" s="93">
        <v>207.5</v>
      </c>
      <c r="G40" s="93"/>
      <c r="H40" s="93"/>
      <c r="I40" s="93"/>
      <c r="J40" s="93"/>
      <c r="K40" s="93"/>
      <c r="L40" s="93"/>
      <c r="M40" s="93"/>
      <c r="N40" s="94"/>
      <c r="O40" s="52" t="s">
        <v>493</v>
      </c>
      <c r="P40" s="62">
        <v>19.14</v>
      </c>
      <c r="Q40" s="63"/>
      <c r="R40" s="61">
        <f t="shared" si="0"/>
        <v>0</v>
      </c>
    </row>
    <row r="41" spans="2:19" ht="45.75" customHeight="1" x14ac:dyDescent="0.25">
      <c r="B41" s="55" t="s">
        <v>58</v>
      </c>
      <c r="C41" s="92" t="s">
        <v>519</v>
      </c>
      <c r="D41" s="93" t="s">
        <v>36</v>
      </c>
      <c r="E41" s="93">
        <v>4</v>
      </c>
      <c r="F41" s="93">
        <v>1666.24</v>
      </c>
      <c r="G41" s="93"/>
      <c r="H41" s="93"/>
      <c r="I41" s="93"/>
      <c r="J41" s="93"/>
      <c r="K41" s="93"/>
      <c r="L41" s="93"/>
      <c r="M41" s="93"/>
      <c r="N41" s="94"/>
      <c r="O41" s="52" t="s">
        <v>36</v>
      </c>
      <c r="P41" s="62">
        <v>4</v>
      </c>
      <c r="Q41" s="63"/>
      <c r="R41" s="61">
        <f t="shared" si="0"/>
        <v>0</v>
      </c>
    </row>
    <row r="42" spans="2:19" ht="33.75" customHeight="1" x14ac:dyDescent="0.25">
      <c r="B42" s="55" t="s">
        <v>59</v>
      </c>
      <c r="C42" s="92" t="s">
        <v>608</v>
      </c>
      <c r="D42" s="93" t="s">
        <v>35</v>
      </c>
      <c r="E42" s="93">
        <v>7.23</v>
      </c>
      <c r="F42" s="93">
        <v>102.56</v>
      </c>
      <c r="G42" s="93"/>
      <c r="H42" s="93"/>
      <c r="I42" s="93"/>
      <c r="J42" s="93"/>
      <c r="K42" s="93"/>
      <c r="L42" s="93"/>
      <c r="M42" s="93"/>
      <c r="N42" s="94"/>
      <c r="O42" s="52" t="s">
        <v>35</v>
      </c>
      <c r="P42" s="62">
        <v>7.23</v>
      </c>
      <c r="Q42" s="63"/>
      <c r="R42" s="61">
        <f t="shared" si="0"/>
        <v>0</v>
      </c>
    </row>
    <row r="43" spans="2:19" ht="31.5" customHeight="1" x14ac:dyDescent="0.25">
      <c r="B43" s="55" t="s">
        <v>222</v>
      </c>
      <c r="C43" s="92" t="s">
        <v>609</v>
      </c>
      <c r="D43" s="93" t="s">
        <v>35</v>
      </c>
      <c r="E43" s="93">
        <v>9.19</v>
      </c>
      <c r="F43" s="93">
        <v>149.38999999999999</v>
      </c>
      <c r="G43" s="93"/>
      <c r="H43" s="93"/>
      <c r="I43" s="93"/>
      <c r="J43" s="93"/>
      <c r="K43" s="93"/>
      <c r="L43" s="93"/>
      <c r="M43" s="93"/>
      <c r="N43" s="94"/>
      <c r="O43" s="52" t="s">
        <v>35</v>
      </c>
      <c r="P43" s="62">
        <v>9.19</v>
      </c>
      <c r="Q43" s="63"/>
      <c r="R43" s="61">
        <f t="shared" si="0"/>
        <v>0</v>
      </c>
      <c r="S43" s="22"/>
    </row>
    <row r="44" spans="2:19" s="60" customFormat="1" ht="18" x14ac:dyDescent="0.25">
      <c r="B44" s="69" t="s">
        <v>56</v>
      </c>
      <c r="C44" s="95" t="s">
        <v>199</v>
      </c>
      <c r="D44" s="95"/>
      <c r="E44" s="95"/>
      <c r="F44" s="95"/>
      <c r="G44" s="95"/>
      <c r="H44" s="95"/>
      <c r="I44" s="95"/>
      <c r="J44" s="95"/>
      <c r="K44" s="95"/>
      <c r="L44" s="95"/>
      <c r="M44" s="95"/>
      <c r="N44" s="95"/>
      <c r="O44" s="52"/>
      <c r="P44" s="62"/>
      <c r="Q44" s="63"/>
      <c r="R44" s="61"/>
    </row>
    <row r="45" spans="2:19" ht="29.25" customHeight="1" x14ac:dyDescent="0.25">
      <c r="B45" s="55" t="s">
        <v>61</v>
      </c>
      <c r="C45" s="92" t="s">
        <v>333</v>
      </c>
      <c r="D45" s="93" t="s">
        <v>34</v>
      </c>
      <c r="E45" s="93">
        <v>343.49</v>
      </c>
      <c r="F45" s="93">
        <v>221.75</v>
      </c>
      <c r="G45" s="93"/>
      <c r="H45" s="93"/>
      <c r="I45" s="93"/>
      <c r="J45" s="93"/>
      <c r="K45" s="93"/>
      <c r="L45" s="93"/>
      <c r="M45" s="93"/>
      <c r="N45" s="94"/>
      <c r="O45" s="52" t="s">
        <v>34</v>
      </c>
      <c r="P45" s="62">
        <v>343.49</v>
      </c>
      <c r="Q45" s="63"/>
      <c r="R45" s="61">
        <f t="shared" si="0"/>
        <v>0</v>
      </c>
      <c r="S45" s="22"/>
    </row>
    <row r="46" spans="2:19" ht="33.75" customHeight="1" x14ac:dyDescent="0.25">
      <c r="B46" s="55" t="s">
        <v>62</v>
      </c>
      <c r="C46" s="92" t="s">
        <v>520</v>
      </c>
      <c r="D46" s="93" t="s">
        <v>34</v>
      </c>
      <c r="E46" s="93">
        <v>200.15</v>
      </c>
      <c r="F46" s="93">
        <v>320.19</v>
      </c>
      <c r="G46" s="93"/>
      <c r="H46" s="93"/>
      <c r="I46" s="93"/>
      <c r="J46" s="93"/>
      <c r="K46" s="93"/>
      <c r="L46" s="93"/>
      <c r="M46" s="93"/>
      <c r="N46" s="94"/>
      <c r="O46" s="52" t="s">
        <v>34</v>
      </c>
      <c r="P46" s="62">
        <v>200.15</v>
      </c>
      <c r="Q46" s="63"/>
      <c r="R46" s="61">
        <f t="shared" si="0"/>
        <v>0</v>
      </c>
      <c r="S46" s="22"/>
    </row>
    <row r="47" spans="2:19" ht="33.75" customHeight="1" x14ac:dyDescent="0.25">
      <c r="B47" s="55" t="s">
        <v>223</v>
      </c>
      <c r="C47" s="92" t="s">
        <v>616</v>
      </c>
      <c r="D47" s="93" t="s">
        <v>34</v>
      </c>
      <c r="E47" s="93">
        <v>59.4</v>
      </c>
      <c r="F47" s="93">
        <v>609.48</v>
      </c>
      <c r="G47" s="93"/>
      <c r="H47" s="93"/>
      <c r="I47" s="93"/>
      <c r="J47" s="93"/>
      <c r="K47" s="93"/>
      <c r="L47" s="93"/>
      <c r="M47" s="93"/>
      <c r="N47" s="94"/>
      <c r="O47" s="52" t="s">
        <v>34</v>
      </c>
      <c r="P47" s="62">
        <v>59.4</v>
      </c>
      <c r="Q47" s="63"/>
      <c r="R47" s="61">
        <f t="shared" si="0"/>
        <v>0</v>
      </c>
      <c r="S47" s="22"/>
    </row>
    <row r="48" spans="2:19" ht="33.75" customHeight="1" x14ac:dyDescent="0.25">
      <c r="B48" s="55" t="s">
        <v>224</v>
      </c>
      <c r="C48" s="92" t="s">
        <v>521</v>
      </c>
      <c r="D48" s="93" t="s">
        <v>34</v>
      </c>
      <c r="E48" s="93">
        <v>20.63</v>
      </c>
      <c r="F48" s="93">
        <v>935.46</v>
      </c>
      <c r="G48" s="93"/>
      <c r="H48" s="93"/>
      <c r="I48" s="93"/>
      <c r="J48" s="93"/>
      <c r="K48" s="93"/>
      <c r="L48" s="93"/>
      <c r="M48" s="93"/>
      <c r="N48" s="94"/>
      <c r="O48" s="52" t="s">
        <v>34</v>
      </c>
      <c r="P48" s="62">
        <v>20.63</v>
      </c>
      <c r="Q48" s="63"/>
      <c r="R48" s="61">
        <f t="shared" si="0"/>
        <v>0</v>
      </c>
      <c r="S48" s="22"/>
    </row>
    <row r="49" spans="2:19" ht="33.75" customHeight="1" x14ac:dyDescent="0.25">
      <c r="B49" s="55" t="s">
        <v>52</v>
      </c>
      <c r="C49" s="92" t="s">
        <v>513</v>
      </c>
      <c r="D49" s="93" t="s">
        <v>493</v>
      </c>
      <c r="E49" s="93">
        <v>162.97</v>
      </c>
      <c r="F49" s="93">
        <v>208.53</v>
      </c>
      <c r="G49" s="93"/>
      <c r="H49" s="93"/>
      <c r="I49" s="93"/>
      <c r="J49" s="93"/>
      <c r="K49" s="93"/>
      <c r="L49" s="93"/>
      <c r="M49" s="93"/>
      <c r="N49" s="94"/>
      <c r="O49" s="52" t="s">
        <v>493</v>
      </c>
      <c r="P49" s="62">
        <v>162.97</v>
      </c>
      <c r="Q49" s="63"/>
      <c r="R49" s="61">
        <f>ROUND(P49*Q49,2)</f>
        <v>0</v>
      </c>
      <c r="S49" s="22"/>
    </row>
    <row r="50" spans="2:19" ht="33.75" customHeight="1" x14ac:dyDescent="0.25">
      <c r="B50" s="55" t="s">
        <v>218</v>
      </c>
      <c r="C50" s="92" t="s">
        <v>514</v>
      </c>
      <c r="D50" s="93" t="s">
        <v>493</v>
      </c>
      <c r="E50" s="93">
        <v>26.4</v>
      </c>
      <c r="F50" s="93">
        <v>264.94</v>
      </c>
      <c r="G50" s="93"/>
      <c r="H50" s="93"/>
      <c r="I50" s="93"/>
      <c r="J50" s="93"/>
      <c r="K50" s="93"/>
      <c r="L50" s="93"/>
      <c r="M50" s="93"/>
      <c r="N50" s="94"/>
      <c r="O50" s="52" t="s">
        <v>493</v>
      </c>
      <c r="P50" s="62">
        <v>26.4</v>
      </c>
      <c r="Q50" s="63"/>
      <c r="R50" s="61">
        <f t="shared" si="0"/>
        <v>0</v>
      </c>
      <c r="S50" s="22"/>
    </row>
    <row r="51" spans="2:19" ht="33.75" customHeight="1" x14ac:dyDescent="0.25">
      <c r="B51" s="55" t="s">
        <v>217</v>
      </c>
      <c r="C51" s="92" t="s">
        <v>329</v>
      </c>
      <c r="D51" s="93" t="s">
        <v>493</v>
      </c>
      <c r="E51" s="93">
        <v>16.5</v>
      </c>
      <c r="F51" s="93">
        <v>454.89</v>
      </c>
      <c r="G51" s="93"/>
      <c r="H51" s="93"/>
      <c r="I51" s="93"/>
      <c r="J51" s="93"/>
      <c r="K51" s="93"/>
      <c r="L51" s="93"/>
      <c r="M51" s="93"/>
      <c r="N51" s="94"/>
      <c r="O51" s="52" t="s">
        <v>493</v>
      </c>
      <c r="P51" s="62">
        <v>16.5</v>
      </c>
      <c r="Q51" s="63"/>
      <c r="R51" s="61">
        <f t="shared" si="0"/>
        <v>0</v>
      </c>
      <c r="S51" s="22"/>
    </row>
    <row r="52" spans="2:19" ht="33.75" customHeight="1" x14ac:dyDescent="0.25">
      <c r="B52" s="55" t="s">
        <v>176</v>
      </c>
      <c r="C52" s="92" t="s">
        <v>522</v>
      </c>
      <c r="D52" s="93" t="s">
        <v>34</v>
      </c>
      <c r="E52" s="93">
        <v>180.84</v>
      </c>
      <c r="F52" s="93">
        <v>102.73</v>
      </c>
      <c r="G52" s="93"/>
      <c r="H52" s="93"/>
      <c r="I52" s="93"/>
      <c r="J52" s="93"/>
      <c r="K52" s="93"/>
      <c r="L52" s="93"/>
      <c r="M52" s="93"/>
      <c r="N52" s="94"/>
      <c r="O52" s="52" t="s">
        <v>34</v>
      </c>
      <c r="P52" s="62">
        <v>180.84</v>
      </c>
      <c r="Q52" s="63"/>
      <c r="R52" s="61">
        <f t="shared" si="0"/>
        <v>0</v>
      </c>
      <c r="S52" s="22"/>
    </row>
    <row r="53" spans="2:19" ht="48" customHeight="1" x14ac:dyDescent="0.25">
      <c r="B53" s="55" t="s">
        <v>63</v>
      </c>
      <c r="C53" s="92" t="s">
        <v>334</v>
      </c>
      <c r="D53" s="93" t="s">
        <v>34</v>
      </c>
      <c r="E53" s="93">
        <v>482.75</v>
      </c>
      <c r="F53" s="93">
        <v>144.76</v>
      </c>
      <c r="G53" s="93"/>
      <c r="H53" s="93"/>
      <c r="I53" s="93"/>
      <c r="J53" s="93"/>
      <c r="K53" s="93"/>
      <c r="L53" s="93"/>
      <c r="M53" s="93"/>
      <c r="N53" s="94"/>
      <c r="O53" s="52" t="s">
        <v>34</v>
      </c>
      <c r="P53" s="62">
        <v>482.75</v>
      </c>
      <c r="Q53" s="63"/>
      <c r="R53" s="61">
        <f t="shared" si="0"/>
        <v>0</v>
      </c>
      <c r="S53" s="22"/>
    </row>
    <row r="54" spans="2:19" ht="61.5" customHeight="1" x14ac:dyDescent="0.25">
      <c r="B54" s="55" t="s">
        <v>225</v>
      </c>
      <c r="C54" s="92" t="s">
        <v>335</v>
      </c>
      <c r="D54" s="93" t="s">
        <v>34</v>
      </c>
      <c r="E54" s="93">
        <v>210.43</v>
      </c>
      <c r="F54" s="93">
        <v>144.26</v>
      </c>
      <c r="G54" s="93"/>
      <c r="H54" s="93"/>
      <c r="I54" s="93"/>
      <c r="J54" s="93"/>
      <c r="K54" s="93"/>
      <c r="L54" s="93"/>
      <c r="M54" s="93"/>
      <c r="N54" s="94"/>
      <c r="O54" s="52" t="s">
        <v>34</v>
      </c>
      <c r="P54" s="62">
        <v>210.43</v>
      </c>
      <c r="Q54" s="63"/>
      <c r="R54" s="61">
        <f t="shared" si="0"/>
        <v>0</v>
      </c>
      <c r="S54" s="22"/>
    </row>
    <row r="55" spans="2:19" ht="33" customHeight="1" x14ac:dyDescent="0.25">
      <c r="B55" s="55" t="s">
        <v>226</v>
      </c>
      <c r="C55" s="92" t="s">
        <v>523</v>
      </c>
      <c r="D55" s="93" t="s">
        <v>493</v>
      </c>
      <c r="E55" s="93">
        <v>51.81</v>
      </c>
      <c r="F55" s="93">
        <v>56.03</v>
      </c>
      <c r="G55" s="93"/>
      <c r="H55" s="93"/>
      <c r="I55" s="93"/>
      <c r="J55" s="93"/>
      <c r="K55" s="93"/>
      <c r="L55" s="93"/>
      <c r="M55" s="93"/>
      <c r="N55" s="94"/>
      <c r="O55" s="52" t="s">
        <v>493</v>
      </c>
      <c r="P55" s="62">
        <v>51.81</v>
      </c>
      <c r="Q55" s="63"/>
      <c r="R55" s="61">
        <f t="shared" si="0"/>
        <v>0</v>
      </c>
      <c r="S55" s="22"/>
    </row>
    <row r="56" spans="2:19" ht="50.25" customHeight="1" x14ac:dyDescent="0.25">
      <c r="B56" s="55" t="s">
        <v>227</v>
      </c>
      <c r="C56" s="92" t="s">
        <v>524</v>
      </c>
      <c r="D56" s="93" t="s">
        <v>493</v>
      </c>
      <c r="E56" s="93">
        <v>19.14</v>
      </c>
      <c r="F56" s="93">
        <v>923.14</v>
      </c>
      <c r="G56" s="93"/>
      <c r="H56" s="93"/>
      <c r="I56" s="93"/>
      <c r="J56" s="93"/>
      <c r="K56" s="93"/>
      <c r="L56" s="93"/>
      <c r="M56" s="93"/>
      <c r="N56" s="94"/>
      <c r="O56" s="52" t="s">
        <v>493</v>
      </c>
      <c r="P56" s="62">
        <v>19.14</v>
      </c>
      <c r="Q56" s="63"/>
      <c r="R56" s="61">
        <f t="shared" si="0"/>
        <v>0</v>
      </c>
      <c r="S56" s="22"/>
    </row>
    <row r="57" spans="2:19" ht="93.75" customHeight="1" x14ac:dyDescent="0.25">
      <c r="B57" s="55" t="s">
        <v>64</v>
      </c>
      <c r="C57" s="92" t="s">
        <v>525</v>
      </c>
      <c r="D57" s="93" t="s">
        <v>36</v>
      </c>
      <c r="E57" s="93">
        <v>2</v>
      </c>
      <c r="F57" s="93">
        <v>10425.780000000001</v>
      </c>
      <c r="G57" s="93"/>
      <c r="H57" s="93"/>
      <c r="I57" s="93"/>
      <c r="J57" s="93"/>
      <c r="K57" s="93"/>
      <c r="L57" s="93"/>
      <c r="M57" s="93"/>
      <c r="N57" s="94"/>
      <c r="O57" s="52" t="s">
        <v>36</v>
      </c>
      <c r="P57" s="62">
        <v>2</v>
      </c>
      <c r="Q57" s="63"/>
      <c r="R57" s="61">
        <f t="shared" si="0"/>
        <v>0</v>
      </c>
      <c r="S57" s="22"/>
    </row>
    <row r="58" spans="2:19" ht="31.5" customHeight="1" x14ac:dyDescent="0.25">
      <c r="B58" s="55" t="s">
        <v>228</v>
      </c>
      <c r="C58" s="92" t="s">
        <v>336</v>
      </c>
      <c r="D58" s="93" t="s">
        <v>35</v>
      </c>
      <c r="E58" s="93">
        <v>124.81</v>
      </c>
      <c r="F58" s="93">
        <v>542.03</v>
      </c>
      <c r="G58" s="93"/>
      <c r="H58" s="93"/>
      <c r="I58" s="93"/>
      <c r="J58" s="93"/>
      <c r="K58" s="93"/>
      <c r="L58" s="93"/>
      <c r="M58" s="93"/>
      <c r="N58" s="94"/>
      <c r="O58" s="52" t="s">
        <v>35</v>
      </c>
      <c r="P58" s="62">
        <v>124.81</v>
      </c>
      <c r="Q58" s="63"/>
      <c r="R58" s="61">
        <f t="shared" si="0"/>
        <v>0</v>
      </c>
      <c r="S58" s="22"/>
    </row>
    <row r="59" spans="2:19" ht="28.5" customHeight="1" x14ac:dyDescent="0.25">
      <c r="B59" s="55" t="s">
        <v>229</v>
      </c>
      <c r="C59" s="92" t="s">
        <v>337</v>
      </c>
      <c r="D59" s="93" t="s">
        <v>34</v>
      </c>
      <c r="E59" s="93">
        <v>416.04</v>
      </c>
      <c r="F59" s="93">
        <v>120.25</v>
      </c>
      <c r="G59" s="93"/>
      <c r="H59" s="93"/>
      <c r="I59" s="93"/>
      <c r="J59" s="93"/>
      <c r="K59" s="93"/>
      <c r="L59" s="93"/>
      <c r="M59" s="93"/>
      <c r="N59" s="94"/>
      <c r="O59" s="52" t="s">
        <v>34</v>
      </c>
      <c r="P59" s="62">
        <v>416.04</v>
      </c>
      <c r="Q59" s="63"/>
      <c r="R59" s="61">
        <f t="shared" si="0"/>
        <v>0</v>
      </c>
      <c r="S59" s="22"/>
    </row>
    <row r="60" spans="2:19" ht="33.75" customHeight="1" x14ac:dyDescent="0.25">
      <c r="B60" s="55" t="s">
        <v>230</v>
      </c>
      <c r="C60" s="92" t="s">
        <v>480</v>
      </c>
      <c r="D60" s="93" t="s">
        <v>493</v>
      </c>
      <c r="E60" s="93">
        <v>96.72</v>
      </c>
      <c r="F60" s="93">
        <v>49.02</v>
      </c>
      <c r="G60" s="93"/>
      <c r="H60" s="93"/>
      <c r="I60" s="93"/>
      <c r="J60" s="93"/>
      <c r="K60" s="93"/>
      <c r="L60" s="93"/>
      <c r="M60" s="93"/>
      <c r="N60" s="94"/>
      <c r="O60" s="52" t="s">
        <v>493</v>
      </c>
      <c r="P60" s="62">
        <v>96.72</v>
      </c>
      <c r="Q60" s="63"/>
      <c r="R60" s="61">
        <f t="shared" si="0"/>
        <v>0</v>
      </c>
      <c r="S60" s="22"/>
    </row>
    <row r="61" spans="2:19" ht="60.75" customHeight="1" x14ac:dyDescent="0.25">
      <c r="B61" s="55" t="s">
        <v>494</v>
      </c>
      <c r="C61" s="92" t="s">
        <v>603</v>
      </c>
      <c r="D61" s="93" t="s">
        <v>34</v>
      </c>
      <c r="E61" s="93">
        <v>145.87</v>
      </c>
      <c r="F61" s="93">
        <v>241.48</v>
      </c>
      <c r="G61" s="93"/>
      <c r="H61" s="93"/>
      <c r="I61" s="93"/>
      <c r="J61" s="93"/>
      <c r="K61" s="93"/>
      <c r="L61" s="93"/>
      <c r="M61" s="93"/>
      <c r="N61" s="94"/>
      <c r="O61" s="52" t="s">
        <v>34</v>
      </c>
      <c r="P61" s="62">
        <v>145.87</v>
      </c>
      <c r="Q61" s="63"/>
      <c r="R61" s="61">
        <f t="shared" si="0"/>
        <v>0</v>
      </c>
      <c r="S61" s="22"/>
    </row>
    <row r="62" spans="2:19" s="60" customFormat="1" ht="18" x14ac:dyDescent="0.25">
      <c r="B62" s="69" t="s">
        <v>60</v>
      </c>
      <c r="C62" s="95" t="s">
        <v>200</v>
      </c>
      <c r="D62" s="95"/>
      <c r="E62" s="95"/>
      <c r="F62" s="95"/>
      <c r="G62" s="95"/>
      <c r="H62" s="95"/>
      <c r="I62" s="95"/>
      <c r="J62" s="95"/>
      <c r="K62" s="95"/>
      <c r="L62" s="95"/>
      <c r="M62" s="95"/>
      <c r="N62" s="95"/>
      <c r="O62" s="52"/>
      <c r="P62" s="62"/>
      <c r="Q62" s="63"/>
      <c r="R62" s="61"/>
    </row>
    <row r="63" spans="2:19" ht="65.25" customHeight="1" x14ac:dyDescent="0.25">
      <c r="B63" s="55" t="s">
        <v>67</v>
      </c>
      <c r="C63" s="92" t="s">
        <v>338</v>
      </c>
      <c r="D63" s="93" t="s">
        <v>34</v>
      </c>
      <c r="E63" s="93">
        <v>30.8</v>
      </c>
      <c r="F63" s="93">
        <v>284.8</v>
      </c>
      <c r="G63" s="93"/>
      <c r="H63" s="93"/>
      <c r="I63" s="93"/>
      <c r="J63" s="93"/>
      <c r="K63" s="93"/>
      <c r="L63" s="93"/>
      <c r="M63" s="93"/>
      <c r="N63" s="94"/>
      <c r="O63" s="52" t="s">
        <v>34</v>
      </c>
      <c r="P63" s="62">
        <v>30.8</v>
      </c>
      <c r="Q63" s="63"/>
      <c r="R63" s="61">
        <f t="shared" si="0"/>
        <v>0</v>
      </c>
      <c r="S63" s="22"/>
    </row>
    <row r="64" spans="2:19" s="60" customFormat="1" ht="18" x14ac:dyDescent="0.25">
      <c r="B64" s="69" t="s">
        <v>66</v>
      </c>
      <c r="C64" s="95" t="s">
        <v>201</v>
      </c>
      <c r="D64" s="95"/>
      <c r="E64" s="95"/>
      <c r="F64" s="95"/>
      <c r="G64" s="95"/>
      <c r="H64" s="95"/>
      <c r="I64" s="95"/>
      <c r="J64" s="95"/>
      <c r="K64" s="95"/>
      <c r="L64" s="95"/>
      <c r="M64" s="95"/>
      <c r="N64" s="95"/>
      <c r="O64" s="52"/>
      <c r="P64" s="62"/>
      <c r="Q64" s="63"/>
      <c r="R64" s="61"/>
    </row>
    <row r="65" spans="2:19" ht="33.75" customHeight="1" x14ac:dyDescent="0.25">
      <c r="B65" s="55" t="s">
        <v>231</v>
      </c>
      <c r="C65" s="92" t="s">
        <v>526</v>
      </c>
      <c r="D65" s="93" t="s">
        <v>37</v>
      </c>
      <c r="E65" s="93">
        <v>351.19</v>
      </c>
      <c r="F65" s="93">
        <v>25.02</v>
      </c>
      <c r="G65" s="93"/>
      <c r="H65" s="93"/>
      <c r="I65" s="93"/>
      <c r="J65" s="93"/>
      <c r="K65" s="93"/>
      <c r="L65" s="93"/>
      <c r="M65" s="93"/>
      <c r="N65" s="94"/>
      <c r="O65" s="52" t="s">
        <v>37</v>
      </c>
      <c r="P65" s="62">
        <v>351.19</v>
      </c>
      <c r="Q65" s="63"/>
      <c r="R65" s="61">
        <f t="shared" si="0"/>
        <v>0</v>
      </c>
      <c r="S65" s="22"/>
    </row>
    <row r="66" spans="2:19" ht="33.75" customHeight="1" x14ac:dyDescent="0.25">
      <c r="B66" s="55" t="s">
        <v>232</v>
      </c>
      <c r="C66" s="92" t="s">
        <v>339</v>
      </c>
      <c r="D66" s="93" t="s">
        <v>37</v>
      </c>
      <c r="E66" s="93">
        <v>6622.94</v>
      </c>
      <c r="F66" s="93">
        <v>22.86</v>
      </c>
      <c r="G66" s="93"/>
      <c r="H66" s="93"/>
      <c r="I66" s="93"/>
      <c r="J66" s="93"/>
      <c r="K66" s="93"/>
      <c r="L66" s="93"/>
      <c r="M66" s="93"/>
      <c r="N66" s="94"/>
      <c r="O66" s="52" t="s">
        <v>37</v>
      </c>
      <c r="P66" s="62">
        <v>6622.94</v>
      </c>
      <c r="Q66" s="63"/>
      <c r="R66" s="61">
        <f t="shared" si="0"/>
        <v>0</v>
      </c>
      <c r="S66" s="22"/>
    </row>
    <row r="67" spans="2:19" ht="33.75" customHeight="1" x14ac:dyDescent="0.25">
      <c r="B67" s="55" t="s">
        <v>233</v>
      </c>
      <c r="C67" s="92" t="s">
        <v>527</v>
      </c>
      <c r="D67" s="93" t="s">
        <v>37</v>
      </c>
      <c r="E67" s="93">
        <v>2383.62</v>
      </c>
      <c r="F67" s="93">
        <v>21.36</v>
      </c>
      <c r="G67" s="93"/>
      <c r="H67" s="93"/>
      <c r="I67" s="93"/>
      <c r="J67" s="93"/>
      <c r="K67" s="93"/>
      <c r="L67" s="93"/>
      <c r="M67" s="93"/>
      <c r="N67" s="94"/>
      <c r="O67" s="52" t="s">
        <v>37</v>
      </c>
      <c r="P67" s="62">
        <v>2383.62</v>
      </c>
      <c r="Q67" s="63"/>
      <c r="R67" s="61">
        <f t="shared" si="0"/>
        <v>0</v>
      </c>
      <c r="S67" s="22"/>
    </row>
    <row r="68" spans="2:19" ht="33.75" customHeight="1" x14ac:dyDescent="0.25">
      <c r="B68" s="55" t="s">
        <v>234</v>
      </c>
      <c r="C68" s="92" t="s">
        <v>528</v>
      </c>
      <c r="D68" s="93" t="s">
        <v>37</v>
      </c>
      <c r="E68" s="93">
        <v>1621.62</v>
      </c>
      <c r="F68" s="93">
        <v>20.71</v>
      </c>
      <c r="G68" s="93"/>
      <c r="H68" s="93"/>
      <c r="I68" s="93"/>
      <c r="J68" s="93"/>
      <c r="K68" s="93"/>
      <c r="L68" s="93"/>
      <c r="M68" s="93"/>
      <c r="N68" s="94"/>
      <c r="O68" s="52" t="s">
        <v>37</v>
      </c>
      <c r="P68" s="62">
        <v>1621.62</v>
      </c>
      <c r="Q68" s="63"/>
      <c r="R68" s="61">
        <f t="shared" si="0"/>
        <v>0</v>
      </c>
      <c r="S68" s="22"/>
    </row>
    <row r="69" spans="2:19" ht="63" customHeight="1" x14ac:dyDescent="0.25">
      <c r="B69" s="55" t="s">
        <v>235</v>
      </c>
      <c r="C69" s="92" t="s">
        <v>529</v>
      </c>
      <c r="D69" s="93" t="s">
        <v>34</v>
      </c>
      <c r="E69" s="93">
        <v>22</v>
      </c>
      <c r="F69" s="93">
        <v>263</v>
      </c>
      <c r="G69" s="93"/>
      <c r="H69" s="93"/>
      <c r="I69" s="93"/>
      <c r="J69" s="93"/>
      <c r="K69" s="93"/>
      <c r="L69" s="93"/>
      <c r="M69" s="93"/>
      <c r="N69" s="94"/>
      <c r="O69" s="52" t="s">
        <v>34</v>
      </c>
      <c r="P69" s="62">
        <v>22</v>
      </c>
      <c r="Q69" s="63"/>
      <c r="R69" s="61">
        <f t="shared" si="0"/>
        <v>0</v>
      </c>
      <c r="S69" s="22"/>
    </row>
    <row r="70" spans="2:19" ht="63" customHeight="1" x14ac:dyDescent="0.25">
      <c r="B70" s="55" t="s">
        <v>236</v>
      </c>
      <c r="C70" s="92" t="s">
        <v>530</v>
      </c>
      <c r="D70" s="93" t="s">
        <v>34</v>
      </c>
      <c r="E70" s="93">
        <v>259.31</v>
      </c>
      <c r="F70" s="93">
        <v>289.75</v>
      </c>
      <c r="G70" s="93"/>
      <c r="H70" s="93"/>
      <c r="I70" s="93"/>
      <c r="J70" s="93"/>
      <c r="K70" s="93"/>
      <c r="L70" s="93"/>
      <c r="M70" s="93"/>
      <c r="N70" s="94"/>
      <c r="O70" s="52" t="s">
        <v>34</v>
      </c>
      <c r="P70" s="62">
        <v>259.31</v>
      </c>
      <c r="Q70" s="63"/>
      <c r="R70" s="61">
        <f t="shared" si="0"/>
        <v>0</v>
      </c>
      <c r="S70" s="22"/>
    </row>
    <row r="71" spans="2:19" ht="61.5" customHeight="1" x14ac:dyDescent="0.25">
      <c r="B71" s="55" t="s">
        <v>237</v>
      </c>
      <c r="C71" s="92" t="s">
        <v>531</v>
      </c>
      <c r="D71" s="93" t="s">
        <v>34</v>
      </c>
      <c r="E71" s="93">
        <v>229.16</v>
      </c>
      <c r="F71" s="93">
        <v>297.55</v>
      </c>
      <c r="G71" s="93"/>
      <c r="H71" s="93"/>
      <c r="I71" s="93"/>
      <c r="J71" s="93"/>
      <c r="K71" s="93"/>
      <c r="L71" s="93"/>
      <c r="M71" s="93"/>
      <c r="N71" s="94"/>
      <c r="O71" s="52" t="s">
        <v>34</v>
      </c>
      <c r="P71" s="62">
        <v>229.16</v>
      </c>
      <c r="Q71" s="63"/>
      <c r="R71" s="61">
        <f t="shared" si="0"/>
        <v>0</v>
      </c>
      <c r="S71" s="22"/>
    </row>
    <row r="72" spans="2:19" ht="61.5" customHeight="1" x14ac:dyDescent="0.25">
      <c r="B72" s="55" t="s">
        <v>238</v>
      </c>
      <c r="C72" s="92" t="s">
        <v>532</v>
      </c>
      <c r="D72" s="93" t="s">
        <v>34</v>
      </c>
      <c r="E72" s="93">
        <v>489.06</v>
      </c>
      <c r="F72" s="93">
        <v>270.11</v>
      </c>
      <c r="G72" s="93"/>
      <c r="H72" s="93"/>
      <c r="I72" s="93"/>
      <c r="J72" s="93"/>
      <c r="K72" s="93"/>
      <c r="L72" s="93"/>
      <c r="M72" s="93"/>
      <c r="N72" s="94"/>
      <c r="O72" s="52" t="s">
        <v>34</v>
      </c>
      <c r="P72" s="62">
        <v>489.06</v>
      </c>
      <c r="Q72" s="63"/>
      <c r="R72" s="61">
        <f t="shared" si="0"/>
        <v>0</v>
      </c>
      <c r="S72" s="22"/>
    </row>
    <row r="73" spans="2:19" ht="60.75" customHeight="1" x14ac:dyDescent="0.25">
      <c r="B73" s="55" t="s">
        <v>239</v>
      </c>
      <c r="C73" s="92" t="s">
        <v>533</v>
      </c>
      <c r="D73" s="93" t="s">
        <v>34</v>
      </c>
      <c r="E73" s="93">
        <v>143.43</v>
      </c>
      <c r="F73" s="93">
        <v>351.25</v>
      </c>
      <c r="G73" s="93"/>
      <c r="H73" s="93"/>
      <c r="I73" s="93"/>
      <c r="J73" s="93"/>
      <c r="K73" s="93"/>
      <c r="L73" s="93"/>
      <c r="M73" s="93"/>
      <c r="N73" s="94"/>
      <c r="O73" s="52" t="s">
        <v>34</v>
      </c>
      <c r="P73" s="62">
        <v>143.43</v>
      </c>
      <c r="Q73" s="63"/>
      <c r="R73" s="61">
        <f t="shared" si="0"/>
        <v>0</v>
      </c>
      <c r="S73" s="22"/>
    </row>
    <row r="74" spans="2:19" ht="60.75" customHeight="1" x14ac:dyDescent="0.25">
      <c r="B74" s="55" t="s">
        <v>69</v>
      </c>
      <c r="C74" s="92" t="s">
        <v>340</v>
      </c>
      <c r="D74" s="93" t="s">
        <v>35</v>
      </c>
      <c r="E74" s="93">
        <v>157.38</v>
      </c>
      <c r="F74" s="93">
        <v>1886.36</v>
      </c>
      <c r="G74" s="93"/>
      <c r="H74" s="93"/>
      <c r="I74" s="93"/>
      <c r="J74" s="93"/>
      <c r="K74" s="93"/>
      <c r="L74" s="93"/>
      <c r="M74" s="93"/>
      <c r="N74" s="94"/>
      <c r="O74" s="52" t="s">
        <v>35</v>
      </c>
      <c r="P74" s="62">
        <v>157.38</v>
      </c>
      <c r="Q74" s="63"/>
      <c r="R74" s="61">
        <f t="shared" si="0"/>
        <v>0</v>
      </c>
      <c r="S74" s="22"/>
    </row>
    <row r="75" spans="2:19" ht="60" customHeight="1" x14ac:dyDescent="0.25">
      <c r="B75" s="55" t="s">
        <v>240</v>
      </c>
      <c r="C75" s="92" t="s">
        <v>341</v>
      </c>
      <c r="D75" s="93" t="s">
        <v>35</v>
      </c>
      <c r="E75" s="93">
        <v>5.25</v>
      </c>
      <c r="F75" s="93">
        <v>2126.0700000000002</v>
      </c>
      <c r="G75" s="93"/>
      <c r="H75" s="93"/>
      <c r="I75" s="93"/>
      <c r="J75" s="93"/>
      <c r="K75" s="93"/>
      <c r="L75" s="93"/>
      <c r="M75" s="93"/>
      <c r="N75" s="94"/>
      <c r="O75" s="52" t="s">
        <v>35</v>
      </c>
      <c r="P75" s="62">
        <v>5.25</v>
      </c>
      <c r="Q75" s="63"/>
      <c r="R75" s="61">
        <f t="shared" si="0"/>
        <v>0</v>
      </c>
      <c r="S75" s="22"/>
    </row>
    <row r="76" spans="2:19" s="60" customFormat="1" ht="18" x14ac:dyDescent="0.25">
      <c r="B76" s="69" t="s">
        <v>68</v>
      </c>
      <c r="C76" s="95" t="s">
        <v>202</v>
      </c>
      <c r="D76" s="95"/>
      <c r="E76" s="95"/>
      <c r="F76" s="95"/>
      <c r="G76" s="95"/>
      <c r="H76" s="95"/>
      <c r="I76" s="95"/>
      <c r="J76" s="95"/>
      <c r="K76" s="95"/>
      <c r="L76" s="95"/>
      <c r="M76" s="95"/>
      <c r="N76" s="95"/>
      <c r="O76" s="52"/>
      <c r="P76" s="62"/>
      <c r="Q76" s="63"/>
      <c r="R76" s="61"/>
    </row>
    <row r="77" spans="2:19" ht="76.5" customHeight="1" x14ac:dyDescent="0.25">
      <c r="B77" s="55" t="s">
        <v>71</v>
      </c>
      <c r="C77" s="92" t="s">
        <v>534</v>
      </c>
      <c r="D77" s="93" t="s">
        <v>37</v>
      </c>
      <c r="E77" s="93">
        <v>3376.08</v>
      </c>
      <c r="F77" s="93">
        <v>54.49</v>
      </c>
      <c r="G77" s="93"/>
      <c r="H77" s="93"/>
      <c r="I77" s="93"/>
      <c r="J77" s="93"/>
      <c r="K77" s="93"/>
      <c r="L77" s="93"/>
      <c r="M77" s="93"/>
      <c r="N77" s="94"/>
      <c r="O77" s="52" t="s">
        <v>37</v>
      </c>
      <c r="P77" s="62">
        <v>3376.08</v>
      </c>
      <c r="Q77" s="63"/>
      <c r="R77" s="61">
        <f t="shared" si="0"/>
        <v>0</v>
      </c>
      <c r="S77" s="22"/>
    </row>
    <row r="78" spans="2:19" s="60" customFormat="1" ht="18" x14ac:dyDescent="0.25">
      <c r="B78" s="69" t="s">
        <v>70</v>
      </c>
      <c r="C78" s="95" t="s">
        <v>203</v>
      </c>
      <c r="D78" s="95"/>
      <c r="E78" s="95"/>
      <c r="F78" s="95"/>
      <c r="G78" s="95"/>
      <c r="H78" s="95"/>
      <c r="I78" s="95"/>
      <c r="J78" s="95"/>
      <c r="K78" s="95"/>
      <c r="L78" s="95"/>
      <c r="M78" s="95"/>
      <c r="N78" s="95"/>
      <c r="O78" s="52"/>
      <c r="P78" s="62"/>
      <c r="Q78" s="63"/>
      <c r="R78" s="61"/>
    </row>
    <row r="79" spans="2:19" ht="33.75" customHeight="1" x14ac:dyDescent="0.25">
      <c r="B79" s="55" t="s">
        <v>73</v>
      </c>
      <c r="C79" s="92" t="s">
        <v>535</v>
      </c>
      <c r="D79" s="93" t="s">
        <v>493</v>
      </c>
      <c r="E79" s="93">
        <v>19.8</v>
      </c>
      <c r="F79" s="93">
        <v>105.6</v>
      </c>
      <c r="G79" s="93"/>
      <c r="H79" s="93"/>
      <c r="I79" s="93"/>
      <c r="J79" s="93"/>
      <c r="K79" s="93"/>
      <c r="L79" s="93"/>
      <c r="M79" s="93"/>
      <c r="N79" s="94"/>
      <c r="O79" s="52" t="s">
        <v>493</v>
      </c>
      <c r="P79" s="62">
        <v>19.8</v>
      </c>
      <c r="Q79" s="63"/>
      <c r="R79" s="61">
        <f t="shared" si="0"/>
        <v>0</v>
      </c>
      <c r="S79" s="22"/>
    </row>
    <row r="80" spans="2:19" ht="33.75" customHeight="1" x14ac:dyDescent="0.25">
      <c r="B80" s="55" t="s">
        <v>74</v>
      </c>
      <c r="C80" s="92" t="s">
        <v>536</v>
      </c>
      <c r="D80" s="93" t="s">
        <v>493</v>
      </c>
      <c r="E80" s="93">
        <v>27.31</v>
      </c>
      <c r="F80" s="93">
        <v>161.63</v>
      </c>
      <c r="G80" s="93"/>
      <c r="H80" s="93"/>
      <c r="I80" s="93"/>
      <c r="J80" s="93"/>
      <c r="K80" s="93"/>
      <c r="L80" s="93"/>
      <c r="M80" s="93"/>
      <c r="N80" s="94"/>
      <c r="O80" s="52" t="s">
        <v>493</v>
      </c>
      <c r="P80" s="62">
        <v>27.31</v>
      </c>
      <c r="Q80" s="63"/>
      <c r="R80" s="61">
        <f t="shared" si="0"/>
        <v>0</v>
      </c>
      <c r="S80" s="22"/>
    </row>
    <row r="81" spans="2:19" ht="33.75" customHeight="1" x14ac:dyDescent="0.25">
      <c r="B81" s="55" t="s">
        <v>75</v>
      </c>
      <c r="C81" s="92" t="s">
        <v>537</v>
      </c>
      <c r="D81" s="93" t="s">
        <v>493</v>
      </c>
      <c r="E81" s="93">
        <v>14.38</v>
      </c>
      <c r="F81" s="93">
        <v>218.31</v>
      </c>
      <c r="G81" s="93"/>
      <c r="H81" s="93"/>
      <c r="I81" s="93"/>
      <c r="J81" s="93"/>
      <c r="K81" s="93"/>
      <c r="L81" s="93"/>
      <c r="M81" s="93"/>
      <c r="N81" s="94"/>
      <c r="O81" s="52" t="s">
        <v>493</v>
      </c>
      <c r="P81" s="62">
        <v>14.38</v>
      </c>
      <c r="Q81" s="63"/>
      <c r="R81" s="61">
        <f t="shared" si="0"/>
        <v>0</v>
      </c>
      <c r="S81" s="22"/>
    </row>
    <row r="82" spans="2:19" ht="33.75" customHeight="1" x14ac:dyDescent="0.25">
      <c r="B82" s="55" t="s">
        <v>182</v>
      </c>
      <c r="C82" s="92" t="s">
        <v>538</v>
      </c>
      <c r="D82" s="93" t="s">
        <v>493</v>
      </c>
      <c r="E82" s="93">
        <v>1.32</v>
      </c>
      <c r="F82" s="93">
        <v>310.94</v>
      </c>
      <c r="G82" s="93"/>
      <c r="H82" s="93"/>
      <c r="I82" s="93"/>
      <c r="J82" s="93"/>
      <c r="K82" s="93"/>
      <c r="L82" s="93"/>
      <c r="M82" s="93"/>
      <c r="N82" s="94"/>
      <c r="O82" s="52" t="s">
        <v>493</v>
      </c>
      <c r="P82" s="62">
        <v>1.32</v>
      </c>
      <c r="Q82" s="63"/>
      <c r="R82" s="61">
        <f t="shared" si="0"/>
        <v>0</v>
      </c>
      <c r="S82" s="22"/>
    </row>
    <row r="83" spans="2:19" ht="33.75" customHeight="1" x14ac:dyDescent="0.25">
      <c r="B83" s="55" t="s">
        <v>241</v>
      </c>
      <c r="C83" s="92" t="s">
        <v>539</v>
      </c>
      <c r="D83" s="93" t="s">
        <v>493</v>
      </c>
      <c r="E83" s="93">
        <v>1.32</v>
      </c>
      <c r="F83" s="93">
        <v>425.37</v>
      </c>
      <c r="G83" s="93"/>
      <c r="H83" s="93"/>
      <c r="I83" s="93"/>
      <c r="J83" s="93"/>
      <c r="K83" s="93"/>
      <c r="L83" s="93"/>
      <c r="M83" s="93"/>
      <c r="N83" s="94"/>
      <c r="O83" s="52" t="s">
        <v>493</v>
      </c>
      <c r="P83" s="62">
        <v>1.32</v>
      </c>
      <c r="Q83" s="63"/>
      <c r="R83" s="61">
        <f t="shared" si="0"/>
        <v>0</v>
      </c>
      <c r="S83" s="22"/>
    </row>
    <row r="84" spans="2:19" ht="33.75" customHeight="1" x14ac:dyDescent="0.25">
      <c r="B84" s="55" t="s">
        <v>242</v>
      </c>
      <c r="C84" s="92" t="s">
        <v>342</v>
      </c>
      <c r="D84" s="93" t="s">
        <v>36</v>
      </c>
      <c r="E84" s="93">
        <v>23</v>
      </c>
      <c r="F84" s="93">
        <v>35.15</v>
      </c>
      <c r="G84" s="93"/>
      <c r="H84" s="93"/>
      <c r="I84" s="93"/>
      <c r="J84" s="93"/>
      <c r="K84" s="93"/>
      <c r="L84" s="93"/>
      <c r="M84" s="93"/>
      <c r="N84" s="94"/>
      <c r="O84" s="52" t="s">
        <v>36</v>
      </c>
      <c r="P84" s="62">
        <v>23</v>
      </c>
      <c r="Q84" s="63"/>
      <c r="R84" s="61">
        <f t="shared" si="0"/>
        <v>0</v>
      </c>
      <c r="S84" s="22"/>
    </row>
    <row r="85" spans="2:19" ht="33.75" customHeight="1" x14ac:dyDescent="0.25">
      <c r="B85" s="55" t="s">
        <v>76</v>
      </c>
      <c r="C85" s="92" t="s">
        <v>343</v>
      </c>
      <c r="D85" s="93" t="s">
        <v>36</v>
      </c>
      <c r="E85" s="93">
        <v>5</v>
      </c>
      <c r="F85" s="93">
        <v>47.66</v>
      </c>
      <c r="G85" s="93"/>
      <c r="H85" s="93"/>
      <c r="I85" s="93"/>
      <c r="J85" s="93"/>
      <c r="K85" s="93"/>
      <c r="L85" s="93"/>
      <c r="M85" s="93"/>
      <c r="N85" s="94"/>
      <c r="O85" s="52" t="s">
        <v>36</v>
      </c>
      <c r="P85" s="62">
        <v>5</v>
      </c>
      <c r="Q85" s="63"/>
      <c r="R85" s="61">
        <f t="shared" si="0"/>
        <v>0</v>
      </c>
      <c r="S85" s="22"/>
    </row>
    <row r="86" spans="2:19" ht="33.75" customHeight="1" x14ac:dyDescent="0.25">
      <c r="B86" s="55" t="s">
        <v>77</v>
      </c>
      <c r="C86" s="92" t="s">
        <v>344</v>
      </c>
      <c r="D86" s="93" t="s">
        <v>36</v>
      </c>
      <c r="E86" s="93">
        <v>6</v>
      </c>
      <c r="F86" s="93">
        <v>73.5</v>
      </c>
      <c r="G86" s="93"/>
      <c r="H86" s="93"/>
      <c r="I86" s="93"/>
      <c r="J86" s="93"/>
      <c r="K86" s="93"/>
      <c r="L86" s="93"/>
      <c r="M86" s="93"/>
      <c r="N86" s="94"/>
      <c r="O86" s="52" t="s">
        <v>36</v>
      </c>
      <c r="P86" s="62">
        <v>6</v>
      </c>
      <c r="Q86" s="63"/>
      <c r="R86" s="61">
        <f t="shared" si="0"/>
        <v>0</v>
      </c>
      <c r="S86" s="22"/>
    </row>
    <row r="87" spans="2:19" ht="33.75" customHeight="1" x14ac:dyDescent="0.25">
      <c r="B87" s="55" t="s">
        <v>185</v>
      </c>
      <c r="C87" s="92" t="s">
        <v>345</v>
      </c>
      <c r="D87" s="93" t="s">
        <v>36</v>
      </c>
      <c r="E87" s="93">
        <v>3</v>
      </c>
      <c r="F87" s="93">
        <v>148.16</v>
      </c>
      <c r="G87" s="93"/>
      <c r="H87" s="93"/>
      <c r="I87" s="93"/>
      <c r="J87" s="93"/>
      <c r="K87" s="93"/>
      <c r="L87" s="93"/>
      <c r="M87" s="93"/>
      <c r="N87" s="94"/>
      <c r="O87" s="52" t="s">
        <v>36</v>
      </c>
      <c r="P87" s="62">
        <v>3</v>
      </c>
      <c r="Q87" s="63"/>
      <c r="R87" s="61">
        <f t="shared" si="0"/>
        <v>0</v>
      </c>
      <c r="S87" s="22"/>
    </row>
    <row r="88" spans="2:19" ht="33.75" customHeight="1" x14ac:dyDescent="0.25">
      <c r="B88" s="55" t="s">
        <v>78</v>
      </c>
      <c r="C88" s="92" t="s">
        <v>550</v>
      </c>
      <c r="D88" s="93" t="s">
        <v>36</v>
      </c>
      <c r="E88" s="93">
        <v>2</v>
      </c>
      <c r="F88" s="93">
        <v>201.84</v>
      </c>
      <c r="G88" s="93"/>
      <c r="H88" s="93"/>
      <c r="I88" s="93"/>
      <c r="J88" s="93"/>
      <c r="K88" s="93"/>
      <c r="L88" s="93"/>
      <c r="M88" s="93"/>
      <c r="N88" s="94"/>
      <c r="O88" s="52" t="s">
        <v>36</v>
      </c>
      <c r="P88" s="62">
        <v>2</v>
      </c>
      <c r="Q88" s="63"/>
      <c r="R88" s="61">
        <f t="shared" si="0"/>
        <v>0</v>
      </c>
      <c r="S88" s="22"/>
    </row>
    <row r="89" spans="2:19" ht="33.75" customHeight="1" x14ac:dyDescent="0.25">
      <c r="B89" s="55" t="s">
        <v>243</v>
      </c>
      <c r="C89" s="92" t="s">
        <v>346</v>
      </c>
      <c r="D89" s="93" t="s">
        <v>36</v>
      </c>
      <c r="E89" s="93">
        <v>2</v>
      </c>
      <c r="F89" s="93">
        <v>45.57</v>
      </c>
      <c r="G89" s="93"/>
      <c r="H89" s="93"/>
      <c r="I89" s="93"/>
      <c r="J89" s="93"/>
      <c r="K89" s="93"/>
      <c r="L89" s="93"/>
      <c r="M89" s="93"/>
      <c r="N89" s="94"/>
      <c r="O89" s="52" t="s">
        <v>36</v>
      </c>
      <c r="P89" s="62">
        <v>2</v>
      </c>
      <c r="Q89" s="63"/>
      <c r="R89" s="61">
        <f t="shared" si="0"/>
        <v>0</v>
      </c>
      <c r="S89" s="22"/>
    </row>
    <row r="90" spans="2:19" ht="33.75" customHeight="1" x14ac:dyDescent="0.25">
      <c r="B90" s="55" t="s">
        <v>244</v>
      </c>
      <c r="C90" s="92" t="s">
        <v>347</v>
      </c>
      <c r="D90" s="93" t="s">
        <v>36</v>
      </c>
      <c r="E90" s="93">
        <v>3</v>
      </c>
      <c r="F90" s="93">
        <v>57.26</v>
      </c>
      <c r="G90" s="93"/>
      <c r="H90" s="93"/>
      <c r="I90" s="93"/>
      <c r="J90" s="93"/>
      <c r="K90" s="93"/>
      <c r="L90" s="93"/>
      <c r="M90" s="93"/>
      <c r="N90" s="94"/>
      <c r="O90" s="52" t="s">
        <v>36</v>
      </c>
      <c r="P90" s="62">
        <v>3</v>
      </c>
      <c r="Q90" s="63"/>
      <c r="R90" s="61">
        <f t="shared" si="0"/>
        <v>0</v>
      </c>
      <c r="S90" s="22"/>
    </row>
    <row r="91" spans="2:19" ht="33.75" customHeight="1" x14ac:dyDescent="0.25">
      <c r="B91" s="55" t="s">
        <v>79</v>
      </c>
      <c r="C91" s="92" t="s">
        <v>348</v>
      </c>
      <c r="D91" s="93" t="s">
        <v>36</v>
      </c>
      <c r="E91" s="93">
        <v>4</v>
      </c>
      <c r="F91" s="93">
        <v>42.04</v>
      </c>
      <c r="G91" s="93"/>
      <c r="H91" s="93"/>
      <c r="I91" s="93"/>
      <c r="J91" s="93"/>
      <c r="K91" s="93"/>
      <c r="L91" s="93"/>
      <c r="M91" s="93"/>
      <c r="N91" s="94"/>
      <c r="O91" s="52" t="s">
        <v>36</v>
      </c>
      <c r="P91" s="62">
        <v>4</v>
      </c>
      <c r="Q91" s="63"/>
      <c r="R91" s="61">
        <f t="shared" si="0"/>
        <v>0</v>
      </c>
      <c r="S91" s="22"/>
    </row>
    <row r="92" spans="2:19" ht="33.75" customHeight="1" x14ac:dyDescent="0.25">
      <c r="B92" s="55" t="s">
        <v>80</v>
      </c>
      <c r="C92" s="92" t="s">
        <v>349</v>
      </c>
      <c r="D92" s="93" t="s">
        <v>36</v>
      </c>
      <c r="E92" s="93">
        <v>19</v>
      </c>
      <c r="F92" s="93">
        <v>70.55</v>
      </c>
      <c r="G92" s="93"/>
      <c r="H92" s="93"/>
      <c r="I92" s="93"/>
      <c r="J92" s="93"/>
      <c r="K92" s="93"/>
      <c r="L92" s="93"/>
      <c r="M92" s="93"/>
      <c r="N92" s="94"/>
      <c r="O92" s="52" t="s">
        <v>36</v>
      </c>
      <c r="P92" s="62">
        <v>19</v>
      </c>
      <c r="Q92" s="63"/>
      <c r="R92" s="61">
        <f t="shared" si="0"/>
        <v>0</v>
      </c>
      <c r="S92" s="22"/>
    </row>
    <row r="93" spans="2:19" ht="33.75" customHeight="1" x14ac:dyDescent="0.25">
      <c r="B93" s="55" t="s">
        <v>245</v>
      </c>
      <c r="C93" s="92" t="s">
        <v>350</v>
      </c>
      <c r="D93" s="93" t="s">
        <v>36</v>
      </c>
      <c r="E93" s="93">
        <v>6</v>
      </c>
      <c r="F93" s="93">
        <v>33.36</v>
      </c>
      <c r="G93" s="93"/>
      <c r="H93" s="93"/>
      <c r="I93" s="93"/>
      <c r="J93" s="93"/>
      <c r="K93" s="93"/>
      <c r="L93" s="93"/>
      <c r="M93" s="93"/>
      <c r="N93" s="94"/>
      <c r="O93" s="52" t="s">
        <v>36</v>
      </c>
      <c r="P93" s="62">
        <v>6</v>
      </c>
      <c r="Q93" s="63"/>
      <c r="R93" s="61">
        <f t="shared" si="0"/>
        <v>0</v>
      </c>
      <c r="S93" s="22"/>
    </row>
    <row r="94" spans="2:19" ht="33.75" customHeight="1" x14ac:dyDescent="0.25">
      <c r="B94" s="55" t="s">
        <v>81</v>
      </c>
      <c r="C94" s="92" t="s">
        <v>351</v>
      </c>
      <c r="D94" s="93" t="s">
        <v>36</v>
      </c>
      <c r="E94" s="93">
        <v>10</v>
      </c>
      <c r="F94" s="93">
        <v>75.84</v>
      </c>
      <c r="G94" s="93"/>
      <c r="H94" s="93"/>
      <c r="I94" s="93"/>
      <c r="J94" s="93"/>
      <c r="K94" s="93"/>
      <c r="L94" s="93"/>
      <c r="M94" s="93"/>
      <c r="N94" s="94"/>
      <c r="O94" s="52" t="s">
        <v>36</v>
      </c>
      <c r="P94" s="62">
        <v>10</v>
      </c>
      <c r="Q94" s="63"/>
      <c r="R94" s="61">
        <f t="shared" si="0"/>
        <v>0</v>
      </c>
      <c r="S94" s="22"/>
    </row>
    <row r="95" spans="2:19" ht="33.75" customHeight="1" x14ac:dyDescent="0.25">
      <c r="B95" s="55" t="s">
        <v>246</v>
      </c>
      <c r="C95" s="92" t="s">
        <v>352</v>
      </c>
      <c r="D95" s="93" t="s">
        <v>36</v>
      </c>
      <c r="E95" s="93">
        <v>6</v>
      </c>
      <c r="F95" s="93">
        <v>100.39</v>
      </c>
      <c r="G95" s="93"/>
      <c r="H95" s="93"/>
      <c r="I95" s="93"/>
      <c r="J95" s="93"/>
      <c r="K95" s="93"/>
      <c r="L95" s="93"/>
      <c r="M95" s="93"/>
      <c r="N95" s="94"/>
      <c r="O95" s="52" t="s">
        <v>36</v>
      </c>
      <c r="P95" s="62">
        <v>6</v>
      </c>
      <c r="Q95" s="63"/>
      <c r="R95" s="61">
        <f t="shared" si="0"/>
        <v>0</v>
      </c>
      <c r="S95" s="22"/>
    </row>
    <row r="96" spans="2:19" ht="33.75" customHeight="1" x14ac:dyDescent="0.25">
      <c r="B96" s="55" t="s">
        <v>183</v>
      </c>
      <c r="C96" s="92" t="s">
        <v>353</v>
      </c>
      <c r="D96" s="93" t="s">
        <v>36</v>
      </c>
      <c r="E96" s="93">
        <v>2</v>
      </c>
      <c r="F96" s="93">
        <v>111.74</v>
      </c>
      <c r="G96" s="93"/>
      <c r="H96" s="93"/>
      <c r="I96" s="93"/>
      <c r="J96" s="93"/>
      <c r="K96" s="93"/>
      <c r="L96" s="93"/>
      <c r="M96" s="93"/>
      <c r="N96" s="94"/>
      <c r="O96" s="52" t="s">
        <v>36</v>
      </c>
      <c r="P96" s="62">
        <v>2</v>
      </c>
      <c r="Q96" s="63"/>
      <c r="R96" s="61">
        <f t="shared" si="0"/>
        <v>0</v>
      </c>
      <c r="S96" s="22"/>
    </row>
    <row r="97" spans="2:19" ht="33.75" customHeight="1" x14ac:dyDescent="0.25">
      <c r="B97" s="55" t="s">
        <v>247</v>
      </c>
      <c r="C97" s="92" t="s">
        <v>354</v>
      </c>
      <c r="D97" s="93" t="s">
        <v>36</v>
      </c>
      <c r="E97" s="93">
        <v>2</v>
      </c>
      <c r="F97" s="93">
        <v>55.01</v>
      </c>
      <c r="G97" s="93"/>
      <c r="H97" s="93"/>
      <c r="I97" s="93"/>
      <c r="J97" s="93"/>
      <c r="K97" s="93"/>
      <c r="L97" s="93"/>
      <c r="M97" s="93"/>
      <c r="N97" s="94"/>
      <c r="O97" s="52" t="s">
        <v>36</v>
      </c>
      <c r="P97" s="62">
        <v>2</v>
      </c>
      <c r="Q97" s="63"/>
      <c r="R97" s="61">
        <f t="shared" si="0"/>
        <v>0</v>
      </c>
      <c r="S97" s="22"/>
    </row>
    <row r="98" spans="2:19" ht="33.75" customHeight="1" x14ac:dyDescent="0.25">
      <c r="B98" s="55" t="s">
        <v>146</v>
      </c>
      <c r="C98" s="92" t="s">
        <v>355</v>
      </c>
      <c r="D98" s="93" t="s">
        <v>36</v>
      </c>
      <c r="E98" s="93">
        <v>6</v>
      </c>
      <c r="F98" s="93">
        <v>70.86</v>
      </c>
      <c r="G98" s="93"/>
      <c r="H98" s="93"/>
      <c r="I98" s="93"/>
      <c r="J98" s="93"/>
      <c r="K98" s="93"/>
      <c r="L98" s="93"/>
      <c r="M98" s="93"/>
      <c r="N98" s="94"/>
      <c r="O98" s="52" t="s">
        <v>36</v>
      </c>
      <c r="P98" s="62">
        <v>6</v>
      </c>
      <c r="Q98" s="63"/>
      <c r="R98" s="61">
        <f t="shared" si="0"/>
        <v>0</v>
      </c>
      <c r="S98" s="22"/>
    </row>
    <row r="99" spans="2:19" ht="33.75" customHeight="1" x14ac:dyDescent="0.25">
      <c r="B99" s="55" t="s">
        <v>248</v>
      </c>
      <c r="C99" s="92" t="s">
        <v>356</v>
      </c>
      <c r="D99" s="93" t="s">
        <v>36</v>
      </c>
      <c r="E99" s="93">
        <v>6</v>
      </c>
      <c r="F99" s="93">
        <v>97.56</v>
      </c>
      <c r="G99" s="93"/>
      <c r="H99" s="93"/>
      <c r="I99" s="93"/>
      <c r="J99" s="93"/>
      <c r="K99" s="93"/>
      <c r="L99" s="93"/>
      <c r="M99" s="93"/>
      <c r="N99" s="94"/>
      <c r="O99" s="52" t="s">
        <v>36</v>
      </c>
      <c r="P99" s="62">
        <v>6</v>
      </c>
      <c r="Q99" s="63"/>
      <c r="R99" s="61">
        <f t="shared" si="0"/>
        <v>0</v>
      </c>
      <c r="S99" s="22"/>
    </row>
    <row r="100" spans="2:19" ht="33.75" customHeight="1" x14ac:dyDescent="0.25">
      <c r="B100" s="55" t="s">
        <v>249</v>
      </c>
      <c r="C100" s="92" t="s">
        <v>357</v>
      </c>
      <c r="D100" s="93" t="s">
        <v>36</v>
      </c>
      <c r="E100" s="93">
        <v>4</v>
      </c>
      <c r="F100" s="93">
        <v>163.57</v>
      </c>
      <c r="G100" s="93"/>
      <c r="H100" s="93"/>
      <c r="I100" s="93"/>
      <c r="J100" s="93"/>
      <c r="K100" s="93"/>
      <c r="L100" s="93"/>
      <c r="M100" s="93"/>
      <c r="N100" s="94"/>
      <c r="O100" s="52" t="s">
        <v>36</v>
      </c>
      <c r="P100" s="62">
        <v>4</v>
      </c>
      <c r="Q100" s="63"/>
      <c r="R100" s="61">
        <f t="shared" si="0"/>
        <v>0</v>
      </c>
      <c r="S100" s="22"/>
    </row>
    <row r="101" spans="2:19" ht="33.75" customHeight="1" x14ac:dyDescent="0.25">
      <c r="B101" s="55" t="s">
        <v>184</v>
      </c>
      <c r="C101" s="92" t="s">
        <v>610</v>
      </c>
      <c r="D101" s="93" t="s">
        <v>36</v>
      </c>
      <c r="E101" s="93">
        <v>2</v>
      </c>
      <c r="F101" s="93">
        <v>169.03</v>
      </c>
      <c r="G101" s="93"/>
      <c r="H101" s="93"/>
      <c r="I101" s="93"/>
      <c r="J101" s="93"/>
      <c r="K101" s="93"/>
      <c r="L101" s="93"/>
      <c r="M101" s="93"/>
      <c r="N101" s="94"/>
      <c r="O101" s="52" t="s">
        <v>36</v>
      </c>
      <c r="P101" s="62">
        <v>2</v>
      </c>
      <c r="Q101" s="63"/>
      <c r="R101" s="61">
        <f t="shared" si="0"/>
        <v>0</v>
      </c>
      <c r="S101" s="22"/>
    </row>
    <row r="102" spans="2:19" ht="33.75" customHeight="1" x14ac:dyDescent="0.25">
      <c r="B102" s="55" t="s">
        <v>250</v>
      </c>
      <c r="C102" s="92" t="s">
        <v>358</v>
      </c>
      <c r="D102" s="93" t="s">
        <v>36</v>
      </c>
      <c r="E102" s="93">
        <v>4</v>
      </c>
      <c r="F102" s="93">
        <v>205.71</v>
      </c>
      <c r="G102" s="93"/>
      <c r="H102" s="93"/>
      <c r="I102" s="93"/>
      <c r="J102" s="93"/>
      <c r="K102" s="93"/>
      <c r="L102" s="93"/>
      <c r="M102" s="93"/>
      <c r="N102" s="94"/>
      <c r="O102" s="52" t="s">
        <v>36</v>
      </c>
      <c r="P102" s="62">
        <v>4</v>
      </c>
      <c r="Q102" s="63"/>
      <c r="R102" s="61">
        <f t="shared" si="0"/>
        <v>0</v>
      </c>
      <c r="S102" s="22"/>
    </row>
    <row r="103" spans="2:19" ht="48" customHeight="1" x14ac:dyDescent="0.25">
      <c r="B103" s="55" t="s">
        <v>82</v>
      </c>
      <c r="C103" s="92" t="s">
        <v>359</v>
      </c>
      <c r="D103" s="93" t="s">
        <v>36</v>
      </c>
      <c r="E103" s="93">
        <v>3</v>
      </c>
      <c r="F103" s="93">
        <v>47.66</v>
      </c>
      <c r="G103" s="93"/>
      <c r="H103" s="93"/>
      <c r="I103" s="93"/>
      <c r="J103" s="93"/>
      <c r="K103" s="93"/>
      <c r="L103" s="93"/>
      <c r="M103" s="93"/>
      <c r="N103" s="94"/>
      <c r="O103" s="52" t="s">
        <v>36</v>
      </c>
      <c r="P103" s="62">
        <v>3</v>
      </c>
      <c r="Q103" s="63"/>
      <c r="R103" s="61">
        <f t="shared" si="0"/>
        <v>0</v>
      </c>
      <c r="S103" s="22"/>
    </row>
    <row r="104" spans="2:19" ht="46.5" customHeight="1" x14ac:dyDescent="0.25">
      <c r="B104" s="55" t="s">
        <v>83</v>
      </c>
      <c r="C104" s="92" t="s">
        <v>360</v>
      </c>
      <c r="D104" s="93" t="s">
        <v>36</v>
      </c>
      <c r="E104" s="93">
        <v>2</v>
      </c>
      <c r="F104" s="93">
        <v>66.41</v>
      </c>
      <c r="G104" s="93"/>
      <c r="H104" s="93"/>
      <c r="I104" s="93"/>
      <c r="J104" s="93"/>
      <c r="K104" s="93"/>
      <c r="L104" s="93"/>
      <c r="M104" s="93"/>
      <c r="N104" s="94"/>
      <c r="O104" s="52" t="s">
        <v>36</v>
      </c>
      <c r="P104" s="62">
        <v>2</v>
      </c>
      <c r="Q104" s="63"/>
      <c r="R104" s="61">
        <f t="shared" si="0"/>
        <v>0</v>
      </c>
      <c r="S104" s="22"/>
    </row>
    <row r="105" spans="2:19" ht="45" customHeight="1" x14ac:dyDescent="0.25">
      <c r="B105" s="55" t="s">
        <v>251</v>
      </c>
      <c r="C105" s="92" t="s">
        <v>361</v>
      </c>
      <c r="D105" s="93" t="s">
        <v>36</v>
      </c>
      <c r="E105" s="93">
        <v>1</v>
      </c>
      <c r="F105" s="93">
        <v>141.5</v>
      </c>
      <c r="G105" s="93"/>
      <c r="H105" s="93"/>
      <c r="I105" s="93"/>
      <c r="J105" s="93"/>
      <c r="K105" s="93"/>
      <c r="L105" s="93"/>
      <c r="M105" s="93"/>
      <c r="N105" s="94"/>
      <c r="O105" s="52" t="s">
        <v>36</v>
      </c>
      <c r="P105" s="62">
        <v>1</v>
      </c>
      <c r="Q105" s="63"/>
      <c r="R105" s="61">
        <f t="shared" si="0"/>
        <v>0</v>
      </c>
      <c r="S105" s="22"/>
    </row>
    <row r="106" spans="2:19" ht="45.75" customHeight="1" x14ac:dyDescent="0.25">
      <c r="B106" s="55" t="s">
        <v>252</v>
      </c>
      <c r="C106" s="92" t="s">
        <v>362</v>
      </c>
      <c r="D106" s="93" t="s">
        <v>36</v>
      </c>
      <c r="E106" s="93">
        <v>23</v>
      </c>
      <c r="F106" s="93">
        <v>81.91</v>
      </c>
      <c r="G106" s="93"/>
      <c r="H106" s="93"/>
      <c r="I106" s="93"/>
      <c r="J106" s="93"/>
      <c r="K106" s="93"/>
      <c r="L106" s="93"/>
      <c r="M106" s="93"/>
      <c r="N106" s="94"/>
      <c r="O106" s="52" t="s">
        <v>36</v>
      </c>
      <c r="P106" s="62">
        <v>23</v>
      </c>
      <c r="Q106" s="63"/>
      <c r="R106" s="61">
        <f t="shared" si="0"/>
        <v>0</v>
      </c>
      <c r="S106" s="22"/>
    </row>
    <row r="107" spans="2:19" ht="36" customHeight="1" x14ac:dyDescent="0.25">
      <c r="B107" s="55" t="s">
        <v>253</v>
      </c>
      <c r="C107" s="92" t="s">
        <v>363</v>
      </c>
      <c r="D107" s="93" t="s">
        <v>36</v>
      </c>
      <c r="E107" s="93">
        <v>1</v>
      </c>
      <c r="F107" s="93">
        <v>97.62</v>
      </c>
      <c r="G107" s="93"/>
      <c r="H107" s="93"/>
      <c r="I107" s="93"/>
      <c r="J107" s="93"/>
      <c r="K107" s="93"/>
      <c r="L107" s="93"/>
      <c r="M107" s="93"/>
      <c r="N107" s="94"/>
      <c r="O107" s="52" t="s">
        <v>36</v>
      </c>
      <c r="P107" s="62">
        <v>1</v>
      </c>
      <c r="Q107" s="63"/>
      <c r="R107" s="61">
        <f t="shared" si="0"/>
        <v>0</v>
      </c>
      <c r="S107" s="22"/>
    </row>
    <row r="108" spans="2:19" ht="48" customHeight="1" x14ac:dyDescent="0.25">
      <c r="B108" s="55" t="s">
        <v>254</v>
      </c>
      <c r="C108" s="92" t="s">
        <v>364</v>
      </c>
      <c r="D108" s="93" t="s">
        <v>36</v>
      </c>
      <c r="E108" s="93">
        <v>1</v>
      </c>
      <c r="F108" s="93">
        <v>121.16</v>
      </c>
      <c r="G108" s="93"/>
      <c r="H108" s="93"/>
      <c r="I108" s="93"/>
      <c r="J108" s="93"/>
      <c r="K108" s="93"/>
      <c r="L108" s="93"/>
      <c r="M108" s="93"/>
      <c r="N108" s="94"/>
      <c r="O108" s="52" t="s">
        <v>36</v>
      </c>
      <c r="P108" s="62">
        <v>1</v>
      </c>
      <c r="Q108" s="63"/>
      <c r="R108" s="61">
        <f t="shared" si="0"/>
        <v>0</v>
      </c>
      <c r="S108" s="22"/>
    </row>
    <row r="109" spans="2:19" ht="30" customHeight="1" x14ac:dyDescent="0.25">
      <c r="B109" s="55" t="s">
        <v>186</v>
      </c>
      <c r="C109" s="92" t="s">
        <v>611</v>
      </c>
      <c r="D109" s="93" t="s">
        <v>36</v>
      </c>
      <c r="E109" s="93">
        <v>1</v>
      </c>
      <c r="F109" s="93">
        <v>461.95</v>
      </c>
      <c r="G109" s="93"/>
      <c r="H109" s="93"/>
      <c r="I109" s="93"/>
      <c r="J109" s="93"/>
      <c r="K109" s="93"/>
      <c r="L109" s="93"/>
      <c r="M109" s="93"/>
      <c r="N109" s="94"/>
      <c r="O109" s="52" t="s">
        <v>36</v>
      </c>
      <c r="P109" s="62">
        <v>1</v>
      </c>
      <c r="Q109" s="63"/>
      <c r="R109" s="61">
        <f t="shared" si="0"/>
        <v>0</v>
      </c>
      <c r="S109" s="22"/>
    </row>
    <row r="110" spans="2:19" ht="33.75" customHeight="1" x14ac:dyDescent="0.25">
      <c r="B110" s="55" t="s">
        <v>255</v>
      </c>
      <c r="C110" s="92" t="s">
        <v>470</v>
      </c>
      <c r="D110" s="93" t="s">
        <v>36</v>
      </c>
      <c r="E110" s="93">
        <v>4</v>
      </c>
      <c r="F110" s="93">
        <v>128.56</v>
      </c>
      <c r="G110" s="93"/>
      <c r="H110" s="93"/>
      <c r="I110" s="93"/>
      <c r="J110" s="93"/>
      <c r="K110" s="93"/>
      <c r="L110" s="93"/>
      <c r="M110" s="93"/>
      <c r="N110" s="94"/>
      <c r="O110" s="52" t="s">
        <v>36</v>
      </c>
      <c r="P110" s="62">
        <v>4</v>
      </c>
      <c r="Q110" s="63"/>
      <c r="R110" s="61">
        <f t="shared" si="0"/>
        <v>0</v>
      </c>
      <c r="S110" s="22"/>
    </row>
    <row r="111" spans="2:19" ht="33.75" customHeight="1" x14ac:dyDescent="0.25">
      <c r="B111" s="55" t="s">
        <v>256</v>
      </c>
      <c r="C111" s="92" t="s">
        <v>365</v>
      </c>
      <c r="D111" s="93" t="s">
        <v>36</v>
      </c>
      <c r="E111" s="93">
        <v>1</v>
      </c>
      <c r="F111" s="93">
        <v>277.57</v>
      </c>
      <c r="G111" s="93"/>
      <c r="H111" s="93"/>
      <c r="I111" s="93"/>
      <c r="J111" s="93"/>
      <c r="K111" s="93"/>
      <c r="L111" s="93"/>
      <c r="M111" s="93"/>
      <c r="N111" s="94"/>
      <c r="O111" s="52" t="s">
        <v>36</v>
      </c>
      <c r="P111" s="62">
        <v>1</v>
      </c>
      <c r="Q111" s="63"/>
      <c r="R111" s="61">
        <f t="shared" si="0"/>
        <v>0</v>
      </c>
      <c r="S111" s="22"/>
    </row>
    <row r="112" spans="2:19" ht="33.75" customHeight="1" x14ac:dyDescent="0.25">
      <c r="B112" s="55" t="s">
        <v>257</v>
      </c>
      <c r="C112" s="92" t="s">
        <v>366</v>
      </c>
      <c r="D112" s="93" t="s">
        <v>36</v>
      </c>
      <c r="E112" s="93">
        <v>1</v>
      </c>
      <c r="F112" s="93">
        <v>732.95</v>
      </c>
      <c r="G112" s="93"/>
      <c r="H112" s="93"/>
      <c r="I112" s="93"/>
      <c r="J112" s="93"/>
      <c r="K112" s="93"/>
      <c r="L112" s="93"/>
      <c r="M112" s="93"/>
      <c r="N112" s="94"/>
      <c r="O112" s="52" t="s">
        <v>36</v>
      </c>
      <c r="P112" s="62">
        <v>1</v>
      </c>
      <c r="Q112" s="63"/>
      <c r="R112" s="61">
        <f t="shared" si="0"/>
        <v>0</v>
      </c>
      <c r="S112" s="22"/>
    </row>
    <row r="113" spans="2:19" ht="33.75" customHeight="1" x14ac:dyDescent="0.25">
      <c r="B113" s="55" t="s">
        <v>258</v>
      </c>
      <c r="C113" s="92" t="s">
        <v>367</v>
      </c>
      <c r="D113" s="93" t="s">
        <v>36</v>
      </c>
      <c r="E113" s="93">
        <v>2</v>
      </c>
      <c r="F113" s="93">
        <v>2477.39</v>
      </c>
      <c r="G113" s="93"/>
      <c r="H113" s="93"/>
      <c r="I113" s="93"/>
      <c r="J113" s="93"/>
      <c r="K113" s="93"/>
      <c r="L113" s="93"/>
      <c r="M113" s="93"/>
      <c r="N113" s="94"/>
      <c r="O113" s="52" t="s">
        <v>36</v>
      </c>
      <c r="P113" s="62">
        <v>2</v>
      </c>
      <c r="Q113" s="63"/>
      <c r="R113" s="61">
        <f t="shared" si="0"/>
        <v>0</v>
      </c>
      <c r="S113" s="22"/>
    </row>
    <row r="114" spans="2:19" ht="46.5" customHeight="1" x14ac:dyDescent="0.25">
      <c r="B114" s="55" t="s">
        <v>495</v>
      </c>
      <c r="C114" s="92" t="s">
        <v>554</v>
      </c>
      <c r="D114" s="93" t="s">
        <v>493</v>
      </c>
      <c r="E114" s="93">
        <v>28.5</v>
      </c>
      <c r="F114" s="93">
        <v>27.1</v>
      </c>
      <c r="G114" s="93"/>
      <c r="H114" s="93"/>
      <c r="I114" s="93"/>
      <c r="J114" s="93"/>
      <c r="K114" s="93"/>
      <c r="L114" s="93"/>
      <c r="M114" s="93"/>
      <c r="N114" s="94"/>
      <c r="O114" s="52" t="s">
        <v>493</v>
      </c>
      <c r="P114" s="62">
        <v>28.5</v>
      </c>
      <c r="Q114" s="63"/>
      <c r="R114" s="61">
        <f t="shared" si="0"/>
        <v>0</v>
      </c>
      <c r="S114" s="22"/>
    </row>
    <row r="115" spans="2:19" ht="50.25" customHeight="1" x14ac:dyDescent="0.25">
      <c r="B115" s="55" t="s">
        <v>496</v>
      </c>
      <c r="C115" s="92" t="s">
        <v>552</v>
      </c>
      <c r="D115" s="93" t="s">
        <v>36</v>
      </c>
      <c r="E115" s="93">
        <v>7</v>
      </c>
      <c r="F115" s="93">
        <v>28.77</v>
      </c>
      <c r="G115" s="93"/>
      <c r="H115" s="93"/>
      <c r="I115" s="93"/>
      <c r="J115" s="93"/>
      <c r="K115" s="93"/>
      <c r="L115" s="93"/>
      <c r="M115" s="93"/>
      <c r="N115" s="94"/>
      <c r="O115" s="52" t="s">
        <v>36</v>
      </c>
      <c r="P115" s="62">
        <v>7</v>
      </c>
      <c r="Q115" s="63"/>
      <c r="R115" s="61">
        <f t="shared" ref="R115:R118" si="1">ROUND(P115*Q115,2)</f>
        <v>0</v>
      </c>
      <c r="S115" s="22"/>
    </row>
    <row r="116" spans="2:19" ht="50.25" customHeight="1" x14ac:dyDescent="0.25">
      <c r="B116" s="55" t="s">
        <v>497</v>
      </c>
      <c r="C116" s="92" t="s">
        <v>555</v>
      </c>
      <c r="D116" s="93" t="s">
        <v>36</v>
      </c>
      <c r="E116" s="93">
        <v>9</v>
      </c>
      <c r="F116" s="93">
        <v>29.11</v>
      </c>
      <c r="G116" s="93"/>
      <c r="H116" s="93"/>
      <c r="I116" s="93"/>
      <c r="J116" s="93"/>
      <c r="K116" s="93"/>
      <c r="L116" s="93"/>
      <c r="M116" s="93"/>
      <c r="N116" s="94"/>
      <c r="O116" s="52" t="s">
        <v>36</v>
      </c>
      <c r="P116" s="62">
        <v>9</v>
      </c>
      <c r="Q116" s="63"/>
      <c r="R116" s="61">
        <f t="shared" si="1"/>
        <v>0</v>
      </c>
      <c r="S116" s="22"/>
    </row>
    <row r="117" spans="2:19" ht="49.5" customHeight="1" x14ac:dyDescent="0.25">
      <c r="B117" s="55" t="s">
        <v>498</v>
      </c>
      <c r="C117" s="92" t="s">
        <v>553</v>
      </c>
      <c r="D117" s="93" t="s">
        <v>36</v>
      </c>
      <c r="E117" s="93">
        <v>5</v>
      </c>
      <c r="F117" s="93">
        <v>29.71</v>
      </c>
      <c r="G117" s="93"/>
      <c r="H117" s="93"/>
      <c r="I117" s="93"/>
      <c r="J117" s="93"/>
      <c r="K117" s="93"/>
      <c r="L117" s="93"/>
      <c r="M117" s="93"/>
      <c r="N117" s="94"/>
      <c r="O117" s="52" t="s">
        <v>36</v>
      </c>
      <c r="P117" s="62">
        <v>5</v>
      </c>
      <c r="Q117" s="63"/>
      <c r="R117" s="61">
        <f t="shared" si="1"/>
        <v>0</v>
      </c>
      <c r="S117" s="22"/>
    </row>
    <row r="118" spans="2:19" ht="52.5" customHeight="1" x14ac:dyDescent="0.25">
      <c r="B118" s="55" t="s">
        <v>499</v>
      </c>
      <c r="C118" s="92" t="s">
        <v>551</v>
      </c>
      <c r="D118" s="93" t="s">
        <v>36</v>
      </c>
      <c r="E118" s="93">
        <v>1</v>
      </c>
      <c r="F118" s="93">
        <v>30.93</v>
      </c>
      <c r="G118" s="93"/>
      <c r="H118" s="93"/>
      <c r="I118" s="93"/>
      <c r="J118" s="93"/>
      <c r="K118" s="93"/>
      <c r="L118" s="93"/>
      <c r="M118" s="93"/>
      <c r="N118" s="94"/>
      <c r="O118" s="52" t="s">
        <v>36</v>
      </c>
      <c r="P118" s="62">
        <v>1</v>
      </c>
      <c r="Q118" s="63"/>
      <c r="R118" s="61">
        <f t="shared" si="1"/>
        <v>0</v>
      </c>
      <c r="S118" s="22"/>
    </row>
    <row r="119" spans="2:19" s="60" customFormat="1" ht="18" x14ac:dyDescent="0.25">
      <c r="B119" s="69" t="s">
        <v>72</v>
      </c>
      <c r="C119" s="95" t="s">
        <v>204</v>
      </c>
      <c r="D119" s="95"/>
      <c r="E119" s="95"/>
      <c r="F119" s="95"/>
      <c r="G119" s="95"/>
      <c r="H119" s="95"/>
      <c r="I119" s="95"/>
      <c r="J119" s="95"/>
      <c r="K119" s="95"/>
      <c r="L119" s="95"/>
      <c r="M119" s="95"/>
      <c r="N119" s="95"/>
      <c r="O119" s="52"/>
      <c r="P119" s="62"/>
      <c r="Q119" s="63"/>
      <c r="R119" s="61"/>
    </row>
    <row r="120" spans="2:19" ht="33.75" customHeight="1" x14ac:dyDescent="0.25">
      <c r="B120" s="55" t="s">
        <v>85</v>
      </c>
      <c r="C120" s="92" t="s">
        <v>556</v>
      </c>
      <c r="D120" s="93" t="s">
        <v>493</v>
      </c>
      <c r="E120" s="93">
        <v>12.67</v>
      </c>
      <c r="F120" s="93">
        <v>81.349999999999994</v>
      </c>
      <c r="G120" s="93"/>
      <c r="H120" s="93"/>
      <c r="I120" s="93"/>
      <c r="J120" s="93"/>
      <c r="K120" s="93"/>
      <c r="L120" s="93"/>
      <c r="M120" s="93"/>
      <c r="N120" s="94"/>
      <c r="O120" s="52" t="s">
        <v>493</v>
      </c>
      <c r="P120" s="62">
        <v>12.67</v>
      </c>
      <c r="Q120" s="63"/>
      <c r="R120" s="61">
        <f t="shared" ref="R120:R351" si="2">ROUND(P120*Q120,2)</f>
        <v>0</v>
      </c>
      <c r="S120" s="22"/>
    </row>
    <row r="121" spans="2:19" ht="33.75" customHeight="1" x14ac:dyDescent="0.25">
      <c r="B121" s="55" t="s">
        <v>86</v>
      </c>
      <c r="C121" s="92" t="s">
        <v>557</v>
      </c>
      <c r="D121" s="93" t="s">
        <v>493</v>
      </c>
      <c r="E121" s="93">
        <v>42.16</v>
      </c>
      <c r="F121" s="93">
        <v>135.08000000000001</v>
      </c>
      <c r="G121" s="93"/>
      <c r="H121" s="93"/>
      <c r="I121" s="93"/>
      <c r="J121" s="93"/>
      <c r="K121" s="93"/>
      <c r="L121" s="93"/>
      <c r="M121" s="93"/>
      <c r="N121" s="94"/>
      <c r="O121" s="52" t="s">
        <v>493</v>
      </c>
      <c r="P121" s="62">
        <v>42.16</v>
      </c>
      <c r="Q121" s="63"/>
      <c r="R121" s="61">
        <f t="shared" si="2"/>
        <v>0</v>
      </c>
      <c r="S121" s="22"/>
    </row>
    <row r="122" spans="2:19" ht="33.75" customHeight="1" x14ac:dyDescent="0.25">
      <c r="B122" s="55" t="s">
        <v>87</v>
      </c>
      <c r="C122" s="92" t="s">
        <v>558</v>
      </c>
      <c r="D122" s="93" t="s">
        <v>493</v>
      </c>
      <c r="E122" s="93">
        <v>46.38</v>
      </c>
      <c r="F122" s="93">
        <v>134.07</v>
      </c>
      <c r="G122" s="93"/>
      <c r="H122" s="93"/>
      <c r="I122" s="93"/>
      <c r="J122" s="93"/>
      <c r="K122" s="93"/>
      <c r="L122" s="93"/>
      <c r="M122" s="93"/>
      <c r="N122" s="94"/>
      <c r="O122" s="52" t="s">
        <v>493</v>
      </c>
      <c r="P122" s="62">
        <v>46.38</v>
      </c>
      <c r="Q122" s="63"/>
      <c r="R122" s="61">
        <f t="shared" si="2"/>
        <v>0</v>
      </c>
      <c r="S122" s="22"/>
    </row>
    <row r="123" spans="2:19" ht="33.75" customHeight="1" x14ac:dyDescent="0.25">
      <c r="B123" s="55" t="s">
        <v>88</v>
      </c>
      <c r="C123" s="92" t="s">
        <v>573</v>
      </c>
      <c r="D123" s="93" t="s">
        <v>36</v>
      </c>
      <c r="E123" s="93">
        <v>18</v>
      </c>
      <c r="F123" s="93">
        <v>29.06</v>
      </c>
      <c r="G123" s="93"/>
      <c r="H123" s="93"/>
      <c r="I123" s="93"/>
      <c r="J123" s="93"/>
      <c r="K123" s="93"/>
      <c r="L123" s="93"/>
      <c r="M123" s="93"/>
      <c r="N123" s="94"/>
      <c r="O123" s="52" t="s">
        <v>36</v>
      </c>
      <c r="P123" s="62">
        <v>18</v>
      </c>
      <c r="Q123" s="63"/>
      <c r="R123" s="61">
        <f t="shared" si="2"/>
        <v>0</v>
      </c>
      <c r="S123" s="22"/>
    </row>
    <row r="124" spans="2:19" ht="33.75" customHeight="1" x14ac:dyDescent="0.25">
      <c r="B124" s="55" t="s">
        <v>89</v>
      </c>
      <c r="C124" s="92" t="s">
        <v>574</v>
      </c>
      <c r="D124" s="93" t="s">
        <v>36</v>
      </c>
      <c r="E124" s="93">
        <v>15</v>
      </c>
      <c r="F124" s="93">
        <v>55.98</v>
      </c>
      <c r="G124" s="93"/>
      <c r="H124" s="93"/>
      <c r="I124" s="93"/>
      <c r="J124" s="93"/>
      <c r="K124" s="93"/>
      <c r="L124" s="93"/>
      <c r="M124" s="93"/>
      <c r="N124" s="94"/>
      <c r="O124" s="52" t="s">
        <v>36</v>
      </c>
      <c r="P124" s="62">
        <v>15</v>
      </c>
      <c r="Q124" s="63"/>
      <c r="R124" s="61">
        <f t="shared" si="2"/>
        <v>0</v>
      </c>
      <c r="S124" s="22"/>
    </row>
    <row r="125" spans="2:19" ht="33.75" customHeight="1" x14ac:dyDescent="0.25">
      <c r="B125" s="55" t="s">
        <v>90</v>
      </c>
      <c r="C125" s="92" t="s">
        <v>575</v>
      </c>
      <c r="D125" s="93" t="s">
        <v>36</v>
      </c>
      <c r="E125" s="93">
        <v>4</v>
      </c>
      <c r="F125" s="93">
        <v>26.7</v>
      </c>
      <c r="G125" s="93"/>
      <c r="H125" s="93"/>
      <c r="I125" s="93"/>
      <c r="J125" s="93"/>
      <c r="K125" s="93"/>
      <c r="L125" s="93"/>
      <c r="M125" s="93"/>
      <c r="N125" s="94"/>
      <c r="O125" s="52" t="s">
        <v>36</v>
      </c>
      <c r="P125" s="62">
        <v>4</v>
      </c>
      <c r="Q125" s="63"/>
      <c r="R125" s="61">
        <f t="shared" si="2"/>
        <v>0</v>
      </c>
      <c r="S125" s="22"/>
    </row>
    <row r="126" spans="2:19" ht="33.75" customHeight="1" x14ac:dyDescent="0.25">
      <c r="B126" s="55" t="s">
        <v>91</v>
      </c>
      <c r="C126" s="92" t="s">
        <v>576</v>
      </c>
      <c r="D126" s="93" t="s">
        <v>36</v>
      </c>
      <c r="E126" s="93">
        <v>2</v>
      </c>
      <c r="F126" s="93">
        <v>51.58</v>
      </c>
      <c r="G126" s="93"/>
      <c r="H126" s="93"/>
      <c r="I126" s="93"/>
      <c r="J126" s="93"/>
      <c r="K126" s="93"/>
      <c r="L126" s="93"/>
      <c r="M126" s="93"/>
      <c r="N126" s="94"/>
      <c r="O126" s="52" t="s">
        <v>36</v>
      </c>
      <c r="P126" s="62">
        <v>2</v>
      </c>
      <c r="Q126" s="63"/>
      <c r="R126" s="61">
        <f t="shared" si="2"/>
        <v>0</v>
      </c>
      <c r="S126" s="22"/>
    </row>
    <row r="127" spans="2:19" ht="33.75" customHeight="1" x14ac:dyDescent="0.25">
      <c r="B127" s="55" t="s">
        <v>92</v>
      </c>
      <c r="C127" s="92" t="s">
        <v>368</v>
      </c>
      <c r="D127" s="93" t="s">
        <v>36</v>
      </c>
      <c r="E127" s="93">
        <v>5</v>
      </c>
      <c r="F127" s="93">
        <v>93.07</v>
      </c>
      <c r="G127" s="93"/>
      <c r="H127" s="93"/>
      <c r="I127" s="93"/>
      <c r="J127" s="93"/>
      <c r="K127" s="93"/>
      <c r="L127" s="93"/>
      <c r="M127" s="93"/>
      <c r="N127" s="94"/>
      <c r="O127" s="52" t="s">
        <v>36</v>
      </c>
      <c r="P127" s="62">
        <v>5</v>
      </c>
      <c r="Q127" s="63"/>
      <c r="R127" s="61">
        <f t="shared" si="2"/>
        <v>0</v>
      </c>
      <c r="S127" s="22"/>
    </row>
    <row r="128" spans="2:19" ht="33.75" customHeight="1" x14ac:dyDescent="0.25">
      <c r="B128" s="55" t="s">
        <v>93</v>
      </c>
      <c r="C128" s="92" t="s">
        <v>369</v>
      </c>
      <c r="D128" s="93" t="s">
        <v>36</v>
      </c>
      <c r="E128" s="93">
        <v>10</v>
      </c>
      <c r="F128" s="93">
        <v>19.11</v>
      </c>
      <c r="G128" s="93"/>
      <c r="H128" s="93"/>
      <c r="I128" s="93"/>
      <c r="J128" s="93"/>
      <c r="K128" s="93"/>
      <c r="L128" s="93"/>
      <c r="M128" s="93"/>
      <c r="N128" s="94"/>
      <c r="O128" s="52" t="s">
        <v>36</v>
      </c>
      <c r="P128" s="62">
        <v>10</v>
      </c>
      <c r="Q128" s="63"/>
      <c r="R128" s="61">
        <f t="shared" si="2"/>
        <v>0</v>
      </c>
      <c r="S128" s="22"/>
    </row>
    <row r="129" spans="2:19" ht="33.75" customHeight="1" x14ac:dyDescent="0.25">
      <c r="B129" s="55" t="s">
        <v>94</v>
      </c>
      <c r="C129" s="92" t="s">
        <v>577</v>
      </c>
      <c r="D129" s="93" t="s">
        <v>36</v>
      </c>
      <c r="E129" s="93">
        <v>5</v>
      </c>
      <c r="F129" s="93">
        <v>56.97</v>
      </c>
      <c r="G129" s="93"/>
      <c r="H129" s="93"/>
      <c r="I129" s="93"/>
      <c r="J129" s="93"/>
      <c r="K129" s="93"/>
      <c r="L129" s="93"/>
      <c r="M129" s="93"/>
      <c r="N129" s="94"/>
      <c r="O129" s="52" t="s">
        <v>36</v>
      </c>
      <c r="P129" s="62">
        <v>5</v>
      </c>
      <c r="Q129" s="63"/>
      <c r="R129" s="61">
        <f t="shared" si="2"/>
        <v>0</v>
      </c>
      <c r="S129" s="22"/>
    </row>
    <row r="130" spans="2:19" ht="33.75" customHeight="1" x14ac:dyDescent="0.25">
      <c r="B130" s="55" t="s">
        <v>95</v>
      </c>
      <c r="C130" s="92" t="s">
        <v>578</v>
      </c>
      <c r="D130" s="93" t="s">
        <v>36</v>
      </c>
      <c r="E130" s="93">
        <v>8</v>
      </c>
      <c r="F130" s="93">
        <v>23.93</v>
      </c>
      <c r="G130" s="93"/>
      <c r="H130" s="93"/>
      <c r="I130" s="93"/>
      <c r="J130" s="93"/>
      <c r="K130" s="93"/>
      <c r="L130" s="93"/>
      <c r="M130" s="93"/>
      <c r="N130" s="94"/>
      <c r="O130" s="52" t="s">
        <v>36</v>
      </c>
      <c r="P130" s="62">
        <v>8</v>
      </c>
      <c r="Q130" s="63"/>
      <c r="R130" s="61">
        <f t="shared" si="2"/>
        <v>0</v>
      </c>
      <c r="S130" s="22"/>
    </row>
    <row r="131" spans="2:19" ht="33.75" customHeight="1" x14ac:dyDescent="0.25">
      <c r="B131" s="55" t="s">
        <v>96</v>
      </c>
      <c r="C131" s="92" t="s">
        <v>579</v>
      </c>
      <c r="D131" s="93" t="s">
        <v>36</v>
      </c>
      <c r="E131" s="93">
        <v>54</v>
      </c>
      <c r="F131" s="93">
        <v>38.39</v>
      </c>
      <c r="G131" s="93"/>
      <c r="H131" s="93"/>
      <c r="I131" s="93"/>
      <c r="J131" s="93"/>
      <c r="K131" s="93"/>
      <c r="L131" s="93"/>
      <c r="M131" s="93"/>
      <c r="N131" s="94"/>
      <c r="O131" s="52" t="s">
        <v>36</v>
      </c>
      <c r="P131" s="62">
        <v>54</v>
      </c>
      <c r="Q131" s="63"/>
      <c r="R131" s="61">
        <f t="shared" si="2"/>
        <v>0</v>
      </c>
      <c r="S131" s="22"/>
    </row>
    <row r="132" spans="2:19" ht="33.75" customHeight="1" x14ac:dyDescent="0.25">
      <c r="B132" s="55" t="s">
        <v>97</v>
      </c>
      <c r="C132" s="92" t="s">
        <v>370</v>
      </c>
      <c r="D132" s="93" t="s">
        <v>36</v>
      </c>
      <c r="E132" s="93">
        <v>3</v>
      </c>
      <c r="F132" s="93">
        <v>303.98</v>
      </c>
      <c r="G132" s="93"/>
      <c r="H132" s="93"/>
      <c r="I132" s="93"/>
      <c r="J132" s="93"/>
      <c r="K132" s="93"/>
      <c r="L132" s="93"/>
      <c r="M132" s="93"/>
      <c r="N132" s="94"/>
      <c r="O132" s="52" t="s">
        <v>36</v>
      </c>
      <c r="P132" s="62">
        <v>3</v>
      </c>
      <c r="Q132" s="63"/>
      <c r="R132" s="61">
        <f t="shared" si="2"/>
        <v>0</v>
      </c>
      <c r="S132" s="22"/>
    </row>
    <row r="133" spans="2:19" ht="33.75" customHeight="1" x14ac:dyDescent="0.25">
      <c r="B133" s="55" t="s">
        <v>98</v>
      </c>
      <c r="C133" s="92" t="s">
        <v>371</v>
      </c>
      <c r="D133" s="93" t="s">
        <v>36</v>
      </c>
      <c r="E133" s="93">
        <v>4</v>
      </c>
      <c r="F133" s="93">
        <v>68.09</v>
      </c>
      <c r="G133" s="93"/>
      <c r="H133" s="93"/>
      <c r="I133" s="93"/>
      <c r="J133" s="93"/>
      <c r="K133" s="93"/>
      <c r="L133" s="93"/>
      <c r="M133" s="93"/>
      <c r="N133" s="94"/>
      <c r="O133" s="52" t="s">
        <v>36</v>
      </c>
      <c r="P133" s="62">
        <v>4</v>
      </c>
      <c r="Q133" s="63"/>
      <c r="R133" s="61">
        <f t="shared" si="2"/>
        <v>0</v>
      </c>
      <c r="S133" s="22"/>
    </row>
    <row r="134" spans="2:19" ht="33.75" customHeight="1" x14ac:dyDescent="0.25">
      <c r="B134" s="55" t="s">
        <v>259</v>
      </c>
      <c r="C134" s="92" t="s">
        <v>580</v>
      </c>
      <c r="D134" s="93" t="s">
        <v>36</v>
      </c>
      <c r="E134" s="93">
        <v>1</v>
      </c>
      <c r="F134" s="93">
        <v>12623.1</v>
      </c>
      <c r="G134" s="93"/>
      <c r="H134" s="93"/>
      <c r="I134" s="93"/>
      <c r="J134" s="93"/>
      <c r="K134" s="93"/>
      <c r="L134" s="93"/>
      <c r="M134" s="93"/>
      <c r="N134" s="94"/>
      <c r="O134" s="52" t="s">
        <v>36</v>
      </c>
      <c r="P134" s="62">
        <v>1</v>
      </c>
      <c r="Q134" s="63"/>
      <c r="R134" s="61">
        <f t="shared" si="2"/>
        <v>0</v>
      </c>
      <c r="S134" s="22"/>
    </row>
    <row r="135" spans="2:19" ht="33.75" customHeight="1" x14ac:dyDescent="0.25">
      <c r="B135" s="55" t="s">
        <v>500</v>
      </c>
      <c r="C135" s="92" t="s">
        <v>581</v>
      </c>
      <c r="D135" s="93" t="s">
        <v>493</v>
      </c>
      <c r="E135" s="93">
        <v>8.4499999999999993</v>
      </c>
      <c r="F135" s="93">
        <v>27.1</v>
      </c>
      <c r="G135" s="93"/>
      <c r="H135" s="93"/>
      <c r="I135" s="93"/>
      <c r="J135" s="93"/>
      <c r="K135" s="93"/>
      <c r="L135" s="93"/>
      <c r="M135" s="93"/>
      <c r="N135" s="94"/>
      <c r="O135" s="52" t="s">
        <v>493</v>
      </c>
      <c r="P135" s="62">
        <v>8.4499999999999993</v>
      </c>
      <c r="Q135" s="63"/>
      <c r="R135" s="61">
        <f t="shared" si="2"/>
        <v>0</v>
      </c>
      <c r="S135" s="22"/>
    </row>
    <row r="136" spans="2:19" ht="33.75" customHeight="1" x14ac:dyDescent="0.25">
      <c r="B136" s="55" t="s">
        <v>501</v>
      </c>
      <c r="C136" s="92" t="s">
        <v>582</v>
      </c>
      <c r="D136" s="93" t="s">
        <v>493</v>
      </c>
      <c r="E136" s="93">
        <v>39.33</v>
      </c>
      <c r="F136" s="93">
        <v>38.61</v>
      </c>
      <c r="G136" s="93"/>
      <c r="H136" s="93"/>
      <c r="I136" s="93"/>
      <c r="J136" s="93"/>
      <c r="K136" s="93"/>
      <c r="L136" s="93"/>
      <c r="M136" s="93"/>
      <c r="N136" s="94"/>
      <c r="O136" s="52" t="s">
        <v>493</v>
      </c>
      <c r="P136" s="62">
        <v>39.33</v>
      </c>
      <c r="Q136" s="63"/>
      <c r="R136" s="61">
        <f t="shared" si="2"/>
        <v>0</v>
      </c>
      <c r="S136" s="22"/>
    </row>
    <row r="137" spans="2:19" ht="45.75" customHeight="1" x14ac:dyDescent="0.25">
      <c r="B137" s="55" t="s">
        <v>502</v>
      </c>
      <c r="C137" s="92" t="s">
        <v>583</v>
      </c>
      <c r="D137" s="93" t="s">
        <v>36</v>
      </c>
      <c r="E137" s="93">
        <v>8</v>
      </c>
      <c r="F137" s="93">
        <v>32.409999999999997</v>
      </c>
      <c r="G137" s="93"/>
      <c r="H137" s="93"/>
      <c r="I137" s="93"/>
      <c r="J137" s="93"/>
      <c r="K137" s="93"/>
      <c r="L137" s="93"/>
      <c r="M137" s="93"/>
      <c r="N137" s="94"/>
      <c r="O137" s="52" t="s">
        <v>36</v>
      </c>
      <c r="P137" s="62">
        <v>8</v>
      </c>
      <c r="Q137" s="63"/>
      <c r="R137" s="61">
        <f t="shared" si="2"/>
        <v>0</v>
      </c>
      <c r="S137" s="22"/>
    </row>
    <row r="138" spans="2:19" ht="46.5" customHeight="1" x14ac:dyDescent="0.25">
      <c r="B138" s="55" t="s">
        <v>503</v>
      </c>
      <c r="C138" s="92" t="s">
        <v>584</v>
      </c>
      <c r="D138" s="93" t="s">
        <v>36</v>
      </c>
      <c r="E138" s="93">
        <v>30</v>
      </c>
      <c r="F138" s="93">
        <v>69.099999999999994</v>
      </c>
      <c r="G138" s="93"/>
      <c r="H138" s="93"/>
      <c r="I138" s="93"/>
      <c r="J138" s="93"/>
      <c r="K138" s="93"/>
      <c r="L138" s="93"/>
      <c r="M138" s="93"/>
      <c r="N138" s="94"/>
      <c r="O138" s="52" t="s">
        <v>36</v>
      </c>
      <c r="P138" s="62">
        <v>30</v>
      </c>
      <c r="Q138" s="63"/>
      <c r="R138" s="61">
        <f t="shared" si="2"/>
        <v>0</v>
      </c>
      <c r="S138" s="22"/>
    </row>
    <row r="139" spans="2:19" s="60" customFormat="1" ht="18" x14ac:dyDescent="0.25">
      <c r="B139" s="69" t="s">
        <v>84</v>
      </c>
      <c r="C139" s="95" t="s">
        <v>205</v>
      </c>
      <c r="D139" s="95"/>
      <c r="E139" s="95"/>
      <c r="F139" s="95"/>
      <c r="G139" s="95"/>
      <c r="H139" s="95"/>
      <c r="I139" s="95"/>
      <c r="J139" s="95"/>
      <c r="K139" s="95"/>
      <c r="L139" s="95"/>
      <c r="M139" s="95"/>
      <c r="N139" s="95"/>
      <c r="O139" s="52"/>
      <c r="P139" s="62"/>
      <c r="Q139" s="63"/>
      <c r="R139" s="61"/>
    </row>
    <row r="140" spans="2:19" ht="45" customHeight="1" x14ac:dyDescent="0.25">
      <c r="B140" s="55" t="s">
        <v>100</v>
      </c>
      <c r="C140" s="92" t="s">
        <v>585</v>
      </c>
      <c r="D140" s="93" t="s">
        <v>493</v>
      </c>
      <c r="E140" s="93">
        <v>201.75</v>
      </c>
      <c r="F140" s="93">
        <v>46.6</v>
      </c>
      <c r="G140" s="93"/>
      <c r="H140" s="93"/>
      <c r="I140" s="93"/>
      <c r="J140" s="93"/>
      <c r="K140" s="93"/>
      <c r="L140" s="93"/>
      <c r="M140" s="93"/>
      <c r="N140" s="94"/>
      <c r="O140" s="52" t="s">
        <v>493</v>
      </c>
      <c r="P140" s="62">
        <v>201.75</v>
      </c>
      <c r="Q140" s="63"/>
      <c r="R140" s="61">
        <f t="shared" si="2"/>
        <v>0</v>
      </c>
      <c r="S140" s="22"/>
    </row>
    <row r="141" spans="2:19" ht="44.25" customHeight="1" x14ac:dyDescent="0.25">
      <c r="B141" s="55" t="s">
        <v>101</v>
      </c>
      <c r="C141" s="92" t="s">
        <v>542</v>
      </c>
      <c r="D141" s="93" t="s">
        <v>493</v>
      </c>
      <c r="E141" s="93">
        <v>15.95</v>
      </c>
      <c r="F141" s="93">
        <v>82.75</v>
      </c>
      <c r="G141" s="93"/>
      <c r="H141" s="93"/>
      <c r="I141" s="93"/>
      <c r="J141" s="93"/>
      <c r="K141" s="93"/>
      <c r="L141" s="93"/>
      <c r="M141" s="93"/>
      <c r="N141" s="94"/>
      <c r="O141" s="52" t="s">
        <v>493</v>
      </c>
      <c r="P141" s="62">
        <v>15.95</v>
      </c>
      <c r="Q141" s="63"/>
      <c r="R141" s="61">
        <f t="shared" si="2"/>
        <v>0</v>
      </c>
      <c r="S141" s="22"/>
    </row>
    <row r="142" spans="2:19" ht="44.25" customHeight="1" x14ac:dyDescent="0.25">
      <c r="B142" s="55" t="s">
        <v>124</v>
      </c>
      <c r="C142" s="92" t="s">
        <v>589</v>
      </c>
      <c r="D142" s="93" t="s">
        <v>493</v>
      </c>
      <c r="E142" s="93">
        <v>3.3</v>
      </c>
      <c r="F142" s="93">
        <v>97.94</v>
      </c>
      <c r="G142" s="93"/>
      <c r="H142" s="93"/>
      <c r="I142" s="93"/>
      <c r="J142" s="93"/>
      <c r="K142" s="93"/>
      <c r="L142" s="93"/>
      <c r="M142" s="93"/>
      <c r="N142" s="94"/>
      <c r="O142" s="52" t="s">
        <v>493</v>
      </c>
      <c r="P142" s="62">
        <v>3.3</v>
      </c>
      <c r="Q142" s="63"/>
      <c r="R142" s="61">
        <f t="shared" si="2"/>
        <v>0</v>
      </c>
      <c r="S142" s="22"/>
    </row>
    <row r="143" spans="2:19" ht="32.25" customHeight="1" x14ac:dyDescent="0.25">
      <c r="B143" s="55" t="s">
        <v>260</v>
      </c>
      <c r="C143" s="92" t="s">
        <v>372</v>
      </c>
      <c r="D143" s="93" t="s">
        <v>36</v>
      </c>
      <c r="E143" s="93">
        <v>27</v>
      </c>
      <c r="F143" s="93">
        <v>23.17</v>
      </c>
      <c r="G143" s="93"/>
      <c r="H143" s="93"/>
      <c r="I143" s="93"/>
      <c r="J143" s="93"/>
      <c r="K143" s="93"/>
      <c r="L143" s="93"/>
      <c r="M143" s="93"/>
      <c r="N143" s="94"/>
      <c r="O143" s="52" t="s">
        <v>36</v>
      </c>
      <c r="P143" s="62">
        <v>27</v>
      </c>
      <c r="Q143" s="63"/>
      <c r="R143" s="61">
        <f t="shared" si="2"/>
        <v>0</v>
      </c>
      <c r="S143" s="22"/>
    </row>
    <row r="144" spans="2:19" ht="33" customHeight="1" x14ac:dyDescent="0.25">
      <c r="B144" s="55" t="s">
        <v>125</v>
      </c>
      <c r="C144" s="92" t="s">
        <v>373</v>
      </c>
      <c r="D144" s="93" t="s">
        <v>36</v>
      </c>
      <c r="E144" s="93">
        <v>8</v>
      </c>
      <c r="F144" s="93">
        <v>46.17</v>
      </c>
      <c r="G144" s="93"/>
      <c r="H144" s="93"/>
      <c r="I144" s="93"/>
      <c r="J144" s="93"/>
      <c r="K144" s="93"/>
      <c r="L144" s="93"/>
      <c r="M144" s="93"/>
      <c r="N144" s="94"/>
      <c r="O144" s="52" t="s">
        <v>36</v>
      </c>
      <c r="P144" s="62">
        <v>8</v>
      </c>
      <c r="Q144" s="63"/>
      <c r="R144" s="61">
        <f t="shared" si="2"/>
        <v>0</v>
      </c>
      <c r="S144" s="22"/>
    </row>
    <row r="145" spans="2:19" ht="31.5" customHeight="1" x14ac:dyDescent="0.25">
      <c r="B145" s="55" t="s">
        <v>261</v>
      </c>
      <c r="C145" s="92" t="s">
        <v>374</v>
      </c>
      <c r="D145" s="93" t="s">
        <v>36</v>
      </c>
      <c r="E145" s="93">
        <v>4</v>
      </c>
      <c r="F145" s="93">
        <v>86.32</v>
      </c>
      <c r="G145" s="93"/>
      <c r="H145" s="93"/>
      <c r="I145" s="93"/>
      <c r="J145" s="93"/>
      <c r="K145" s="93"/>
      <c r="L145" s="93"/>
      <c r="M145" s="93"/>
      <c r="N145" s="94"/>
      <c r="O145" s="52" t="s">
        <v>36</v>
      </c>
      <c r="P145" s="62">
        <v>4</v>
      </c>
      <c r="Q145" s="63"/>
      <c r="R145" s="61">
        <f t="shared" si="2"/>
        <v>0</v>
      </c>
      <c r="S145" s="22"/>
    </row>
    <row r="146" spans="2:19" ht="33.75" customHeight="1" x14ac:dyDescent="0.25">
      <c r="B146" s="55" t="s">
        <v>262</v>
      </c>
      <c r="C146" s="92" t="s">
        <v>375</v>
      </c>
      <c r="D146" s="93" t="s">
        <v>36</v>
      </c>
      <c r="E146" s="93">
        <v>25</v>
      </c>
      <c r="F146" s="93">
        <v>9.07</v>
      </c>
      <c r="G146" s="93"/>
      <c r="H146" s="93"/>
      <c r="I146" s="93"/>
      <c r="J146" s="93"/>
      <c r="K146" s="93"/>
      <c r="L146" s="93"/>
      <c r="M146" s="93"/>
      <c r="N146" s="94"/>
      <c r="O146" s="52" t="s">
        <v>36</v>
      </c>
      <c r="P146" s="62">
        <v>25</v>
      </c>
      <c r="Q146" s="63"/>
      <c r="R146" s="61">
        <f t="shared" si="2"/>
        <v>0</v>
      </c>
      <c r="S146" s="22"/>
    </row>
    <row r="147" spans="2:19" ht="33.75" customHeight="1" x14ac:dyDescent="0.25">
      <c r="B147" s="55" t="s">
        <v>126</v>
      </c>
      <c r="C147" s="92" t="s">
        <v>376</v>
      </c>
      <c r="D147" s="93" t="s">
        <v>36</v>
      </c>
      <c r="E147" s="93">
        <v>10</v>
      </c>
      <c r="F147" s="93">
        <v>15.42</v>
      </c>
      <c r="G147" s="93"/>
      <c r="H147" s="93"/>
      <c r="I147" s="93"/>
      <c r="J147" s="93"/>
      <c r="K147" s="93"/>
      <c r="L147" s="93"/>
      <c r="M147" s="93"/>
      <c r="N147" s="94"/>
      <c r="O147" s="52" t="s">
        <v>36</v>
      </c>
      <c r="P147" s="62">
        <v>10</v>
      </c>
      <c r="Q147" s="63"/>
      <c r="R147" s="61">
        <f t="shared" si="2"/>
        <v>0</v>
      </c>
      <c r="S147" s="22"/>
    </row>
    <row r="148" spans="2:19" ht="33.75" customHeight="1" x14ac:dyDescent="0.25">
      <c r="B148" s="55" t="s">
        <v>263</v>
      </c>
      <c r="C148" s="92" t="s">
        <v>377</v>
      </c>
      <c r="D148" s="93" t="s">
        <v>36</v>
      </c>
      <c r="E148" s="93">
        <v>4</v>
      </c>
      <c r="F148" s="93">
        <v>19.59</v>
      </c>
      <c r="G148" s="93"/>
      <c r="H148" s="93"/>
      <c r="I148" s="93"/>
      <c r="J148" s="93"/>
      <c r="K148" s="93"/>
      <c r="L148" s="93"/>
      <c r="M148" s="93"/>
      <c r="N148" s="94"/>
      <c r="O148" s="52" t="s">
        <v>36</v>
      </c>
      <c r="P148" s="62">
        <v>4</v>
      </c>
      <c r="Q148" s="63"/>
      <c r="R148" s="61">
        <f t="shared" si="2"/>
        <v>0</v>
      </c>
      <c r="S148" s="22"/>
    </row>
    <row r="149" spans="2:19" ht="30.75" customHeight="1" x14ac:dyDescent="0.25">
      <c r="B149" s="55" t="s">
        <v>264</v>
      </c>
      <c r="C149" s="92" t="s">
        <v>595</v>
      </c>
      <c r="D149" s="93" t="s">
        <v>36</v>
      </c>
      <c r="E149" s="93">
        <v>12</v>
      </c>
      <c r="F149" s="93">
        <v>15.24</v>
      </c>
      <c r="G149" s="93"/>
      <c r="H149" s="93"/>
      <c r="I149" s="93"/>
      <c r="J149" s="93"/>
      <c r="K149" s="93"/>
      <c r="L149" s="93"/>
      <c r="M149" s="93"/>
      <c r="N149" s="94"/>
      <c r="O149" s="52" t="s">
        <v>36</v>
      </c>
      <c r="P149" s="62">
        <v>12</v>
      </c>
      <c r="Q149" s="63"/>
      <c r="R149" s="61">
        <f t="shared" si="2"/>
        <v>0</v>
      </c>
      <c r="S149" s="22"/>
    </row>
    <row r="150" spans="2:19" ht="29.25" customHeight="1" x14ac:dyDescent="0.25">
      <c r="B150" s="55" t="s">
        <v>127</v>
      </c>
      <c r="C150" s="92" t="s">
        <v>378</v>
      </c>
      <c r="D150" s="93" t="s">
        <v>36</v>
      </c>
      <c r="E150" s="93">
        <v>4</v>
      </c>
      <c r="F150" s="93">
        <v>16.190000000000001</v>
      </c>
      <c r="G150" s="93"/>
      <c r="H150" s="93"/>
      <c r="I150" s="93"/>
      <c r="J150" s="93"/>
      <c r="K150" s="93"/>
      <c r="L150" s="93"/>
      <c r="M150" s="93"/>
      <c r="N150" s="94"/>
      <c r="O150" s="52" t="s">
        <v>36</v>
      </c>
      <c r="P150" s="62">
        <v>4</v>
      </c>
      <c r="Q150" s="63"/>
      <c r="R150" s="61">
        <f t="shared" si="2"/>
        <v>0</v>
      </c>
      <c r="S150" s="22"/>
    </row>
    <row r="151" spans="2:19" ht="30.75" customHeight="1" x14ac:dyDescent="0.25">
      <c r="B151" s="55" t="s">
        <v>128</v>
      </c>
      <c r="C151" s="92" t="s">
        <v>379</v>
      </c>
      <c r="D151" s="93" t="s">
        <v>36</v>
      </c>
      <c r="E151" s="93">
        <v>2</v>
      </c>
      <c r="F151" s="93">
        <v>41.44</v>
      </c>
      <c r="G151" s="93"/>
      <c r="H151" s="93"/>
      <c r="I151" s="93"/>
      <c r="J151" s="93"/>
      <c r="K151" s="93"/>
      <c r="L151" s="93"/>
      <c r="M151" s="93"/>
      <c r="N151" s="94"/>
      <c r="O151" s="52" t="s">
        <v>36</v>
      </c>
      <c r="P151" s="62">
        <v>2</v>
      </c>
      <c r="Q151" s="63"/>
      <c r="R151" s="61">
        <f t="shared" si="2"/>
        <v>0</v>
      </c>
      <c r="S151" s="22"/>
    </row>
    <row r="152" spans="2:19" ht="33.75" customHeight="1" x14ac:dyDescent="0.25">
      <c r="B152" s="55" t="s">
        <v>102</v>
      </c>
      <c r="C152" s="92" t="s">
        <v>380</v>
      </c>
      <c r="D152" s="93" t="s">
        <v>36</v>
      </c>
      <c r="E152" s="93">
        <v>51</v>
      </c>
      <c r="F152" s="93">
        <v>14.19</v>
      </c>
      <c r="G152" s="93"/>
      <c r="H152" s="93"/>
      <c r="I152" s="93"/>
      <c r="J152" s="93"/>
      <c r="K152" s="93"/>
      <c r="L152" s="93"/>
      <c r="M152" s="93"/>
      <c r="N152" s="94"/>
      <c r="O152" s="52" t="s">
        <v>36</v>
      </c>
      <c r="P152" s="62">
        <v>51</v>
      </c>
      <c r="Q152" s="63"/>
      <c r="R152" s="61">
        <f t="shared" si="2"/>
        <v>0</v>
      </c>
      <c r="S152" s="22"/>
    </row>
    <row r="153" spans="2:19" ht="33.75" customHeight="1" x14ac:dyDescent="0.25">
      <c r="B153" s="55" t="s">
        <v>130</v>
      </c>
      <c r="C153" s="92" t="s">
        <v>381</v>
      </c>
      <c r="D153" s="93" t="s">
        <v>36</v>
      </c>
      <c r="E153" s="93">
        <v>5</v>
      </c>
      <c r="F153" s="93">
        <v>36.380000000000003</v>
      </c>
      <c r="G153" s="93"/>
      <c r="H153" s="93"/>
      <c r="I153" s="93"/>
      <c r="J153" s="93"/>
      <c r="K153" s="93"/>
      <c r="L153" s="93"/>
      <c r="M153" s="93"/>
      <c r="N153" s="94"/>
      <c r="O153" s="52" t="s">
        <v>36</v>
      </c>
      <c r="P153" s="62">
        <v>5</v>
      </c>
      <c r="Q153" s="63"/>
      <c r="R153" s="61">
        <f t="shared" si="2"/>
        <v>0</v>
      </c>
      <c r="S153" s="22"/>
    </row>
    <row r="154" spans="2:19" ht="33.75" customHeight="1" x14ac:dyDescent="0.25">
      <c r="B154" s="55" t="s">
        <v>265</v>
      </c>
      <c r="C154" s="92" t="s">
        <v>382</v>
      </c>
      <c r="D154" s="93" t="s">
        <v>36</v>
      </c>
      <c r="E154" s="93">
        <v>2</v>
      </c>
      <c r="F154" s="93">
        <v>23.93</v>
      </c>
      <c r="G154" s="93"/>
      <c r="H154" s="93"/>
      <c r="I154" s="93"/>
      <c r="J154" s="93"/>
      <c r="K154" s="93"/>
      <c r="L154" s="93"/>
      <c r="M154" s="93"/>
      <c r="N154" s="94"/>
      <c r="O154" s="52" t="s">
        <v>36</v>
      </c>
      <c r="P154" s="62">
        <v>2</v>
      </c>
      <c r="Q154" s="63"/>
      <c r="R154" s="61">
        <f t="shared" si="2"/>
        <v>0</v>
      </c>
      <c r="S154" s="22"/>
    </row>
    <row r="155" spans="2:19" ht="33.75" customHeight="1" x14ac:dyDescent="0.25">
      <c r="B155" s="55" t="s">
        <v>103</v>
      </c>
      <c r="C155" s="92" t="s">
        <v>383</v>
      </c>
      <c r="D155" s="93" t="s">
        <v>36</v>
      </c>
      <c r="E155" s="93">
        <v>27</v>
      </c>
      <c r="F155" s="93">
        <v>14.19</v>
      </c>
      <c r="G155" s="93"/>
      <c r="H155" s="93"/>
      <c r="I155" s="93"/>
      <c r="J155" s="93"/>
      <c r="K155" s="93"/>
      <c r="L155" s="93"/>
      <c r="M155" s="93"/>
      <c r="N155" s="94"/>
      <c r="O155" s="52" t="s">
        <v>36</v>
      </c>
      <c r="P155" s="62">
        <v>27</v>
      </c>
      <c r="Q155" s="63"/>
      <c r="R155" s="61">
        <f t="shared" si="2"/>
        <v>0</v>
      </c>
      <c r="S155" s="22"/>
    </row>
    <row r="156" spans="2:19" ht="32.25" customHeight="1" x14ac:dyDescent="0.25">
      <c r="B156" s="55" t="s">
        <v>104</v>
      </c>
      <c r="C156" s="92" t="s">
        <v>384</v>
      </c>
      <c r="D156" s="93" t="s">
        <v>36</v>
      </c>
      <c r="E156" s="93">
        <v>49</v>
      </c>
      <c r="F156" s="93">
        <v>11.23</v>
      </c>
      <c r="G156" s="93"/>
      <c r="H156" s="93"/>
      <c r="I156" s="93"/>
      <c r="J156" s="93"/>
      <c r="K156" s="93"/>
      <c r="L156" s="93"/>
      <c r="M156" s="93"/>
      <c r="N156" s="94"/>
      <c r="O156" s="52" t="s">
        <v>36</v>
      </c>
      <c r="P156" s="62">
        <v>49</v>
      </c>
      <c r="Q156" s="63"/>
      <c r="R156" s="61">
        <f t="shared" si="2"/>
        <v>0</v>
      </c>
      <c r="S156" s="22"/>
    </row>
    <row r="157" spans="2:19" ht="32.25" customHeight="1" x14ac:dyDescent="0.25">
      <c r="B157" s="55" t="s">
        <v>266</v>
      </c>
      <c r="C157" s="92" t="s">
        <v>385</v>
      </c>
      <c r="D157" s="93" t="s">
        <v>36</v>
      </c>
      <c r="E157" s="93">
        <v>5</v>
      </c>
      <c r="F157" s="93">
        <v>12.02</v>
      </c>
      <c r="G157" s="93"/>
      <c r="H157" s="93"/>
      <c r="I157" s="93"/>
      <c r="J157" s="93"/>
      <c r="K157" s="93"/>
      <c r="L157" s="93"/>
      <c r="M157" s="93"/>
      <c r="N157" s="94"/>
      <c r="O157" s="52" t="s">
        <v>36</v>
      </c>
      <c r="P157" s="62">
        <v>5</v>
      </c>
      <c r="Q157" s="63"/>
      <c r="R157" s="61">
        <f t="shared" si="2"/>
        <v>0</v>
      </c>
      <c r="S157" s="22"/>
    </row>
    <row r="158" spans="2:19" ht="31.5" customHeight="1" x14ac:dyDescent="0.25">
      <c r="B158" s="55" t="s">
        <v>267</v>
      </c>
      <c r="C158" s="92" t="s">
        <v>386</v>
      </c>
      <c r="D158" s="93" t="s">
        <v>36</v>
      </c>
      <c r="E158" s="93">
        <v>2</v>
      </c>
      <c r="F158" s="93">
        <v>12.82</v>
      </c>
      <c r="G158" s="93"/>
      <c r="H158" s="93"/>
      <c r="I158" s="93"/>
      <c r="J158" s="93"/>
      <c r="K158" s="93"/>
      <c r="L158" s="93"/>
      <c r="M158" s="93"/>
      <c r="N158" s="94"/>
      <c r="O158" s="52" t="s">
        <v>36</v>
      </c>
      <c r="P158" s="62">
        <v>2</v>
      </c>
      <c r="Q158" s="63"/>
      <c r="R158" s="61">
        <f t="shared" si="2"/>
        <v>0</v>
      </c>
      <c r="S158" s="22"/>
    </row>
    <row r="159" spans="2:19" ht="32.25" customHeight="1" x14ac:dyDescent="0.25">
      <c r="B159" s="55" t="s">
        <v>268</v>
      </c>
      <c r="C159" s="92" t="s">
        <v>387</v>
      </c>
      <c r="D159" s="93" t="s">
        <v>493</v>
      </c>
      <c r="E159" s="93">
        <v>648.75</v>
      </c>
      <c r="F159" s="93">
        <v>26.7</v>
      </c>
      <c r="G159" s="93"/>
      <c r="H159" s="93"/>
      <c r="I159" s="93"/>
      <c r="J159" s="93"/>
      <c r="K159" s="93"/>
      <c r="L159" s="93"/>
      <c r="M159" s="93"/>
      <c r="N159" s="94"/>
      <c r="O159" s="52" t="s">
        <v>493</v>
      </c>
      <c r="P159" s="62">
        <v>648.75</v>
      </c>
      <c r="Q159" s="63"/>
      <c r="R159" s="61">
        <f t="shared" si="2"/>
        <v>0</v>
      </c>
      <c r="S159" s="22"/>
    </row>
    <row r="160" spans="2:19" ht="18" customHeight="1" x14ac:dyDescent="0.25">
      <c r="B160" s="55" t="s">
        <v>106</v>
      </c>
      <c r="C160" s="92" t="s">
        <v>388</v>
      </c>
      <c r="D160" s="93" t="s">
        <v>493</v>
      </c>
      <c r="E160" s="93">
        <v>237.88</v>
      </c>
      <c r="F160" s="93">
        <v>18.510000000000002</v>
      </c>
      <c r="G160" s="93"/>
      <c r="H160" s="93"/>
      <c r="I160" s="93"/>
      <c r="J160" s="93"/>
      <c r="K160" s="93"/>
      <c r="L160" s="93"/>
      <c r="M160" s="93"/>
      <c r="N160" s="94"/>
      <c r="O160" s="52" t="s">
        <v>493</v>
      </c>
      <c r="P160" s="62">
        <v>237.88</v>
      </c>
      <c r="Q160" s="63"/>
      <c r="R160" s="61">
        <f t="shared" si="2"/>
        <v>0</v>
      </c>
      <c r="S160" s="22"/>
    </row>
    <row r="161" spans="2:19" ht="45" customHeight="1" x14ac:dyDescent="0.25">
      <c r="B161" s="55" t="s">
        <v>269</v>
      </c>
      <c r="C161" s="92" t="s">
        <v>389</v>
      </c>
      <c r="D161" s="93" t="s">
        <v>36</v>
      </c>
      <c r="E161" s="93">
        <v>15</v>
      </c>
      <c r="F161" s="93">
        <v>1688.58</v>
      </c>
      <c r="G161" s="93"/>
      <c r="H161" s="93"/>
      <c r="I161" s="93"/>
      <c r="J161" s="93"/>
      <c r="K161" s="93"/>
      <c r="L161" s="93"/>
      <c r="M161" s="93"/>
      <c r="N161" s="94"/>
      <c r="O161" s="52" t="s">
        <v>36</v>
      </c>
      <c r="P161" s="62">
        <v>15</v>
      </c>
      <c r="Q161" s="63"/>
      <c r="R161" s="61">
        <f t="shared" si="2"/>
        <v>0</v>
      </c>
      <c r="S161" s="22"/>
    </row>
    <row r="162" spans="2:19" ht="44.25" customHeight="1" x14ac:dyDescent="0.25">
      <c r="B162" s="55" t="s">
        <v>270</v>
      </c>
      <c r="C162" s="92" t="s">
        <v>471</v>
      </c>
      <c r="D162" s="93" t="s">
        <v>36</v>
      </c>
      <c r="E162" s="93">
        <v>48</v>
      </c>
      <c r="F162" s="93">
        <v>468.74</v>
      </c>
      <c r="G162" s="93"/>
      <c r="H162" s="93"/>
      <c r="I162" s="93"/>
      <c r="J162" s="93"/>
      <c r="K162" s="93"/>
      <c r="L162" s="93"/>
      <c r="M162" s="93"/>
      <c r="N162" s="94"/>
      <c r="O162" s="52" t="s">
        <v>36</v>
      </c>
      <c r="P162" s="62">
        <v>48</v>
      </c>
      <c r="Q162" s="63"/>
      <c r="R162" s="61">
        <f t="shared" si="2"/>
        <v>0</v>
      </c>
      <c r="S162" s="22"/>
    </row>
    <row r="163" spans="2:19" ht="33.75" customHeight="1" x14ac:dyDescent="0.25">
      <c r="B163" s="55" t="s">
        <v>109</v>
      </c>
      <c r="C163" s="92" t="s">
        <v>390</v>
      </c>
      <c r="D163" s="93" t="s">
        <v>36</v>
      </c>
      <c r="E163" s="93">
        <v>27</v>
      </c>
      <c r="F163" s="93">
        <v>68.56</v>
      </c>
      <c r="G163" s="93"/>
      <c r="H163" s="93"/>
      <c r="I163" s="93"/>
      <c r="J163" s="93"/>
      <c r="K163" s="93"/>
      <c r="L163" s="93"/>
      <c r="M163" s="93"/>
      <c r="N163" s="94"/>
      <c r="O163" s="52" t="s">
        <v>36</v>
      </c>
      <c r="P163" s="62">
        <v>27</v>
      </c>
      <c r="Q163" s="63"/>
      <c r="R163" s="61">
        <f t="shared" si="2"/>
        <v>0</v>
      </c>
      <c r="S163" s="22"/>
    </row>
    <row r="164" spans="2:19" ht="29.25" customHeight="1" x14ac:dyDescent="0.25">
      <c r="B164" s="55" t="s">
        <v>110</v>
      </c>
      <c r="C164" s="92" t="s">
        <v>391</v>
      </c>
      <c r="D164" s="93" t="s">
        <v>36</v>
      </c>
      <c r="E164" s="93">
        <v>13</v>
      </c>
      <c r="F164" s="93">
        <v>121.98</v>
      </c>
      <c r="G164" s="93"/>
      <c r="H164" s="93"/>
      <c r="I164" s="93"/>
      <c r="J164" s="93"/>
      <c r="K164" s="93"/>
      <c r="L164" s="93"/>
      <c r="M164" s="93"/>
      <c r="N164" s="94"/>
      <c r="O164" s="52" t="s">
        <v>36</v>
      </c>
      <c r="P164" s="62">
        <v>13</v>
      </c>
      <c r="Q164" s="63"/>
      <c r="R164" s="61">
        <f t="shared" si="2"/>
        <v>0</v>
      </c>
      <c r="S164" s="22"/>
    </row>
    <row r="165" spans="2:19" ht="33.75" customHeight="1" x14ac:dyDescent="0.25">
      <c r="B165" s="55" t="s">
        <v>111</v>
      </c>
      <c r="C165" s="92" t="s">
        <v>392</v>
      </c>
      <c r="D165" s="93" t="s">
        <v>36</v>
      </c>
      <c r="E165" s="93">
        <v>14</v>
      </c>
      <c r="F165" s="93">
        <v>60.26</v>
      </c>
      <c r="G165" s="93"/>
      <c r="H165" s="93"/>
      <c r="I165" s="93"/>
      <c r="J165" s="93"/>
      <c r="K165" s="93"/>
      <c r="L165" s="93"/>
      <c r="M165" s="93"/>
      <c r="N165" s="94"/>
      <c r="O165" s="52" t="s">
        <v>36</v>
      </c>
      <c r="P165" s="62">
        <v>14</v>
      </c>
      <c r="Q165" s="63"/>
      <c r="R165" s="61">
        <f t="shared" si="2"/>
        <v>0</v>
      </c>
      <c r="S165" s="22"/>
    </row>
    <row r="166" spans="2:19" ht="31.5" customHeight="1" x14ac:dyDescent="0.25">
      <c r="B166" s="55" t="s">
        <v>112</v>
      </c>
      <c r="C166" s="92" t="s">
        <v>393</v>
      </c>
      <c r="D166" s="93" t="s">
        <v>36</v>
      </c>
      <c r="E166" s="93">
        <v>2</v>
      </c>
      <c r="F166" s="93">
        <v>73.64</v>
      </c>
      <c r="G166" s="93"/>
      <c r="H166" s="93"/>
      <c r="I166" s="93"/>
      <c r="J166" s="93"/>
      <c r="K166" s="93"/>
      <c r="L166" s="93"/>
      <c r="M166" s="93"/>
      <c r="N166" s="94"/>
      <c r="O166" s="52" t="s">
        <v>36</v>
      </c>
      <c r="P166" s="62">
        <v>2</v>
      </c>
      <c r="Q166" s="63"/>
      <c r="R166" s="61">
        <f t="shared" si="2"/>
        <v>0</v>
      </c>
      <c r="S166" s="22"/>
    </row>
    <row r="167" spans="2:19" ht="30" customHeight="1" x14ac:dyDescent="0.25">
      <c r="B167" s="55" t="s">
        <v>113</v>
      </c>
      <c r="C167" s="92" t="s">
        <v>394</v>
      </c>
      <c r="D167" s="93" t="s">
        <v>493</v>
      </c>
      <c r="E167" s="93">
        <v>11</v>
      </c>
      <c r="F167" s="93">
        <v>285.42</v>
      </c>
      <c r="G167" s="93"/>
      <c r="H167" s="93"/>
      <c r="I167" s="93"/>
      <c r="J167" s="93"/>
      <c r="K167" s="93"/>
      <c r="L167" s="93"/>
      <c r="M167" s="93"/>
      <c r="N167" s="94"/>
      <c r="O167" s="52" t="s">
        <v>493</v>
      </c>
      <c r="P167" s="62">
        <v>11</v>
      </c>
      <c r="Q167" s="63"/>
      <c r="R167" s="61">
        <f t="shared" si="2"/>
        <v>0</v>
      </c>
      <c r="S167" s="22"/>
    </row>
    <row r="168" spans="2:19" ht="29.25" customHeight="1" x14ac:dyDescent="0.25">
      <c r="B168" s="55" t="s">
        <v>114</v>
      </c>
      <c r="C168" s="92" t="s">
        <v>596</v>
      </c>
      <c r="D168" s="93" t="s">
        <v>36</v>
      </c>
      <c r="E168" s="93">
        <v>1</v>
      </c>
      <c r="F168" s="93">
        <v>6875.04</v>
      </c>
      <c r="G168" s="93"/>
      <c r="H168" s="93"/>
      <c r="I168" s="93"/>
      <c r="J168" s="93"/>
      <c r="K168" s="93"/>
      <c r="L168" s="93"/>
      <c r="M168" s="93"/>
      <c r="N168" s="94"/>
      <c r="O168" s="52" t="s">
        <v>36</v>
      </c>
      <c r="P168" s="62">
        <v>1</v>
      </c>
      <c r="Q168" s="63"/>
      <c r="R168" s="61">
        <f t="shared" si="2"/>
        <v>0</v>
      </c>
      <c r="S168" s="22"/>
    </row>
    <row r="169" spans="2:19" ht="29.25" customHeight="1" x14ac:dyDescent="0.25">
      <c r="B169" s="55" t="s">
        <v>115</v>
      </c>
      <c r="C169" s="92" t="s">
        <v>395</v>
      </c>
      <c r="D169" s="93" t="s">
        <v>36</v>
      </c>
      <c r="E169" s="93">
        <v>1</v>
      </c>
      <c r="F169" s="93">
        <v>2755.88</v>
      </c>
      <c r="G169" s="93"/>
      <c r="H169" s="93"/>
      <c r="I169" s="93"/>
      <c r="J169" s="93"/>
      <c r="K169" s="93"/>
      <c r="L169" s="93"/>
      <c r="M169" s="93"/>
      <c r="N169" s="94"/>
      <c r="O169" s="52" t="s">
        <v>36</v>
      </c>
      <c r="P169" s="62">
        <v>1</v>
      </c>
      <c r="Q169" s="63"/>
      <c r="R169" s="61">
        <f t="shared" si="2"/>
        <v>0</v>
      </c>
      <c r="S169" s="22"/>
    </row>
    <row r="170" spans="2:19" ht="33.75" customHeight="1" x14ac:dyDescent="0.25">
      <c r="B170" s="55" t="s">
        <v>116</v>
      </c>
      <c r="C170" s="92" t="s">
        <v>396</v>
      </c>
      <c r="D170" s="93" t="s">
        <v>36</v>
      </c>
      <c r="E170" s="93">
        <v>1</v>
      </c>
      <c r="F170" s="93">
        <v>965.97</v>
      </c>
      <c r="G170" s="93"/>
      <c r="H170" s="93"/>
      <c r="I170" s="93"/>
      <c r="J170" s="93"/>
      <c r="K170" s="93"/>
      <c r="L170" s="93"/>
      <c r="M170" s="93"/>
      <c r="N170" s="94"/>
      <c r="O170" s="52" t="s">
        <v>36</v>
      </c>
      <c r="P170" s="62">
        <v>1</v>
      </c>
      <c r="Q170" s="63"/>
      <c r="R170" s="61">
        <f t="shared" si="2"/>
        <v>0</v>
      </c>
      <c r="S170" s="22"/>
    </row>
    <row r="171" spans="2:19" ht="16.5" customHeight="1" x14ac:dyDescent="0.25">
      <c r="B171" s="55" t="s">
        <v>117</v>
      </c>
      <c r="C171" s="92" t="s">
        <v>397</v>
      </c>
      <c r="D171" s="93" t="s">
        <v>36</v>
      </c>
      <c r="E171" s="93">
        <v>3</v>
      </c>
      <c r="F171" s="93">
        <v>596.27</v>
      </c>
      <c r="G171" s="93"/>
      <c r="H171" s="93"/>
      <c r="I171" s="93"/>
      <c r="J171" s="93"/>
      <c r="K171" s="93"/>
      <c r="L171" s="93"/>
      <c r="M171" s="93"/>
      <c r="N171" s="94"/>
      <c r="O171" s="52" t="s">
        <v>36</v>
      </c>
      <c r="P171" s="62">
        <v>3</v>
      </c>
      <c r="Q171" s="63"/>
      <c r="R171" s="61">
        <f t="shared" si="2"/>
        <v>0</v>
      </c>
      <c r="S171" s="22"/>
    </row>
    <row r="172" spans="2:19" ht="33.75" customHeight="1" x14ac:dyDescent="0.25">
      <c r="B172" s="55" t="s">
        <v>118</v>
      </c>
      <c r="C172" s="92" t="s">
        <v>398</v>
      </c>
      <c r="D172" s="93" t="s">
        <v>36</v>
      </c>
      <c r="E172" s="93">
        <v>1</v>
      </c>
      <c r="F172" s="93">
        <v>744.02</v>
      </c>
      <c r="G172" s="93"/>
      <c r="H172" s="93"/>
      <c r="I172" s="93"/>
      <c r="J172" s="93"/>
      <c r="K172" s="93"/>
      <c r="L172" s="93"/>
      <c r="M172" s="93"/>
      <c r="N172" s="94"/>
      <c r="O172" s="52" t="s">
        <v>36</v>
      </c>
      <c r="P172" s="62">
        <v>1</v>
      </c>
      <c r="Q172" s="63"/>
      <c r="R172" s="61">
        <f t="shared" si="2"/>
        <v>0</v>
      </c>
      <c r="S172" s="22"/>
    </row>
    <row r="173" spans="2:19" ht="17.25" customHeight="1" x14ac:dyDescent="0.25">
      <c r="B173" s="55" t="s">
        <v>119</v>
      </c>
      <c r="C173" s="92" t="s">
        <v>399</v>
      </c>
      <c r="D173" s="93" t="s">
        <v>37</v>
      </c>
      <c r="E173" s="93">
        <v>37.49</v>
      </c>
      <c r="F173" s="93">
        <v>83.8</v>
      </c>
      <c r="G173" s="93"/>
      <c r="H173" s="93"/>
      <c r="I173" s="93"/>
      <c r="J173" s="93"/>
      <c r="K173" s="93"/>
      <c r="L173" s="93"/>
      <c r="M173" s="93"/>
      <c r="N173" s="94"/>
      <c r="O173" s="52" t="s">
        <v>37</v>
      </c>
      <c r="P173" s="62">
        <v>37.49</v>
      </c>
      <c r="Q173" s="63"/>
      <c r="R173" s="61">
        <f t="shared" ref="R173:R184" si="3">ROUND(P173*Q173,2)</f>
        <v>0</v>
      </c>
      <c r="S173" s="22"/>
    </row>
    <row r="174" spans="2:19" ht="18.75" customHeight="1" x14ac:dyDescent="0.25">
      <c r="B174" s="55" t="s">
        <v>122</v>
      </c>
      <c r="C174" s="92" t="s">
        <v>400</v>
      </c>
      <c r="D174" s="93" t="s">
        <v>36</v>
      </c>
      <c r="E174" s="93">
        <v>10</v>
      </c>
      <c r="F174" s="93">
        <v>174.14</v>
      </c>
      <c r="G174" s="93"/>
      <c r="H174" s="93"/>
      <c r="I174" s="93"/>
      <c r="J174" s="93"/>
      <c r="K174" s="93"/>
      <c r="L174" s="93"/>
      <c r="M174" s="93"/>
      <c r="N174" s="94"/>
      <c r="O174" s="52" t="s">
        <v>36</v>
      </c>
      <c r="P174" s="62">
        <v>10</v>
      </c>
      <c r="Q174" s="63"/>
      <c r="R174" s="61">
        <f t="shared" si="3"/>
        <v>0</v>
      </c>
      <c r="S174" s="22"/>
    </row>
    <row r="175" spans="2:19" ht="33.75" customHeight="1" x14ac:dyDescent="0.25">
      <c r="B175" s="55" t="s">
        <v>120</v>
      </c>
      <c r="C175" s="92" t="s">
        <v>401</v>
      </c>
      <c r="D175" s="93" t="s">
        <v>36</v>
      </c>
      <c r="E175" s="93">
        <v>10</v>
      </c>
      <c r="F175" s="93">
        <v>409.03</v>
      </c>
      <c r="G175" s="93"/>
      <c r="H175" s="93"/>
      <c r="I175" s="93"/>
      <c r="J175" s="93"/>
      <c r="K175" s="93"/>
      <c r="L175" s="93"/>
      <c r="M175" s="93"/>
      <c r="N175" s="94"/>
      <c r="O175" s="52" t="s">
        <v>36</v>
      </c>
      <c r="P175" s="62">
        <v>10</v>
      </c>
      <c r="Q175" s="63"/>
      <c r="R175" s="61">
        <f t="shared" si="3"/>
        <v>0</v>
      </c>
      <c r="S175" s="22"/>
    </row>
    <row r="176" spans="2:19" ht="33.75" customHeight="1" x14ac:dyDescent="0.25">
      <c r="B176" s="55" t="s">
        <v>121</v>
      </c>
      <c r="C176" s="92" t="s">
        <v>402</v>
      </c>
      <c r="D176" s="93" t="s">
        <v>36</v>
      </c>
      <c r="E176" s="93">
        <v>20</v>
      </c>
      <c r="F176" s="93">
        <v>33.25</v>
      </c>
      <c r="G176" s="93"/>
      <c r="H176" s="93"/>
      <c r="I176" s="93"/>
      <c r="J176" s="93"/>
      <c r="K176" s="93"/>
      <c r="L176" s="93"/>
      <c r="M176" s="93"/>
      <c r="N176" s="94"/>
      <c r="O176" s="52" t="s">
        <v>36</v>
      </c>
      <c r="P176" s="62">
        <v>20</v>
      </c>
      <c r="Q176" s="63"/>
      <c r="R176" s="61">
        <f t="shared" si="3"/>
        <v>0</v>
      </c>
      <c r="S176" s="22"/>
    </row>
    <row r="177" spans="2:19" ht="33.75" customHeight="1" x14ac:dyDescent="0.25">
      <c r="B177" s="55" t="s">
        <v>271</v>
      </c>
      <c r="C177" s="92" t="s">
        <v>403</v>
      </c>
      <c r="D177" s="93" t="s">
        <v>36</v>
      </c>
      <c r="E177" s="93">
        <v>1</v>
      </c>
      <c r="F177" s="93">
        <v>10964.72</v>
      </c>
      <c r="G177" s="93"/>
      <c r="H177" s="93"/>
      <c r="I177" s="93"/>
      <c r="J177" s="93"/>
      <c r="K177" s="93"/>
      <c r="L177" s="93"/>
      <c r="M177" s="93"/>
      <c r="N177" s="94"/>
      <c r="O177" s="52" t="s">
        <v>36</v>
      </c>
      <c r="P177" s="62">
        <v>1</v>
      </c>
      <c r="Q177" s="63"/>
      <c r="R177" s="61">
        <f t="shared" si="3"/>
        <v>0</v>
      </c>
      <c r="S177" s="22"/>
    </row>
    <row r="178" spans="2:19" ht="30.75" customHeight="1" x14ac:dyDescent="0.25">
      <c r="B178" s="55" t="s">
        <v>107</v>
      </c>
      <c r="C178" s="92" t="s">
        <v>404</v>
      </c>
      <c r="D178" s="93" t="s">
        <v>36</v>
      </c>
      <c r="E178" s="93">
        <v>5</v>
      </c>
      <c r="F178" s="93">
        <v>262.87</v>
      </c>
      <c r="G178" s="93"/>
      <c r="H178" s="93"/>
      <c r="I178" s="93"/>
      <c r="J178" s="93"/>
      <c r="K178" s="93"/>
      <c r="L178" s="93"/>
      <c r="M178" s="93"/>
      <c r="N178" s="94"/>
      <c r="O178" s="52" t="s">
        <v>36</v>
      </c>
      <c r="P178" s="62">
        <v>5</v>
      </c>
      <c r="Q178" s="63"/>
      <c r="R178" s="61">
        <f t="shared" si="3"/>
        <v>0</v>
      </c>
      <c r="S178" s="22"/>
    </row>
    <row r="179" spans="2:19" ht="31.5" customHeight="1" x14ac:dyDescent="0.25">
      <c r="B179" s="55" t="s">
        <v>108</v>
      </c>
      <c r="C179" s="92" t="s">
        <v>405</v>
      </c>
      <c r="D179" s="93" t="s">
        <v>36</v>
      </c>
      <c r="E179" s="93">
        <v>6</v>
      </c>
      <c r="F179" s="93">
        <v>262.87</v>
      </c>
      <c r="G179" s="93"/>
      <c r="H179" s="93"/>
      <c r="I179" s="93"/>
      <c r="J179" s="93"/>
      <c r="K179" s="93"/>
      <c r="L179" s="93"/>
      <c r="M179" s="93"/>
      <c r="N179" s="94"/>
      <c r="O179" s="52" t="s">
        <v>36</v>
      </c>
      <c r="P179" s="62">
        <v>6</v>
      </c>
      <c r="Q179" s="63"/>
      <c r="R179" s="61">
        <f t="shared" si="3"/>
        <v>0</v>
      </c>
      <c r="S179" s="22"/>
    </row>
    <row r="180" spans="2:19" ht="31.5" customHeight="1" x14ac:dyDescent="0.25">
      <c r="B180" s="55" t="s">
        <v>272</v>
      </c>
      <c r="C180" s="92" t="s">
        <v>406</v>
      </c>
      <c r="D180" s="93" t="s">
        <v>36</v>
      </c>
      <c r="E180" s="93">
        <v>7</v>
      </c>
      <c r="F180" s="93">
        <v>374.19</v>
      </c>
      <c r="G180" s="93"/>
      <c r="H180" s="93"/>
      <c r="I180" s="93"/>
      <c r="J180" s="93"/>
      <c r="K180" s="93"/>
      <c r="L180" s="93"/>
      <c r="M180" s="93"/>
      <c r="N180" s="94"/>
      <c r="O180" s="52" t="s">
        <v>36</v>
      </c>
      <c r="P180" s="62">
        <v>7</v>
      </c>
      <c r="Q180" s="63"/>
      <c r="R180" s="61">
        <f t="shared" si="3"/>
        <v>0</v>
      </c>
      <c r="S180" s="22"/>
    </row>
    <row r="181" spans="2:19" ht="33.75" customHeight="1" x14ac:dyDescent="0.25">
      <c r="B181" s="55" t="s">
        <v>504</v>
      </c>
      <c r="C181" s="92" t="s">
        <v>591</v>
      </c>
      <c r="D181" s="93" t="s">
        <v>493</v>
      </c>
      <c r="E181" s="93">
        <v>105.24</v>
      </c>
      <c r="F181" s="93">
        <v>27.1</v>
      </c>
      <c r="G181" s="93"/>
      <c r="H181" s="93"/>
      <c r="I181" s="93"/>
      <c r="J181" s="93"/>
      <c r="K181" s="93"/>
      <c r="L181" s="93"/>
      <c r="M181" s="93"/>
      <c r="N181" s="94"/>
      <c r="O181" s="52" t="s">
        <v>493</v>
      </c>
      <c r="P181" s="62">
        <v>105.24</v>
      </c>
      <c r="Q181" s="63"/>
      <c r="R181" s="61">
        <f t="shared" si="3"/>
        <v>0</v>
      </c>
      <c r="S181" s="22"/>
    </row>
    <row r="182" spans="2:19" ht="44.25" customHeight="1" x14ac:dyDescent="0.25">
      <c r="B182" s="55" t="s">
        <v>505</v>
      </c>
      <c r="C182" s="92" t="s">
        <v>592</v>
      </c>
      <c r="D182" s="93" t="s">
        <v>36</v>
      </c>
      <c r="E182" s="93">
        <v>70</v>
      </c>
      <c r="F182" s="93">
        <v>26.72</v>
      </c>
      <c r="G182" s="93"/>
      <c r="H182" s="93"/>
      <c r="I182" s="93"/>
      <c r="J182" s="93"/>
      <c r="K182" s="93"/>
      <c r="L182" s="93"/>
      <c r="M182" s="93"/>
      <c r="N182" s="94"/>
      <c r="O182" s="52" t="s">
        <v>36</v>
      </c>
      <c r="P182" s="62">
        <v>70</v>
      </c>
      <c r="Q182" s="63"/>
      <c r="R182" s="61">
        <f t="shared" si="3"/>
        <v>0</v>
      </c>
      <c r="S182" s="22"/>
    </row>
    <row r="183" spans="2:19" ht="45" customHeight="1" x14ac:dyDescent="0.25">
      <c r="B183" s="55" t="s">
        <v>506</v>
      </c>
      <c r="C183" s="92" t="s">
        <v>593</v>
      </c>
      <c r="D183" s="93" t="s">
        <v>36</v>
      </c>
      <c r="E183" s="93">
        <v>1</v>
      </c>
      <c r="F183" s="93">
        <v>27.67</v>
      </c>
      <c r="G183" s="93"/>
      <c r="H183" s="93"/>
      <c r="I183" s="93"/>
      <c r="J183" s="93"/>
      <c r="K183" s="93"/>
      <c r="L183" s="93"/>
      <c r="M183" s="93"/>
      <c r="N183" s="94"/>
      <c r="O183" s="52" t="s">
        <v>36</v>
      </c>
      <c r="P183" s="62">
        <v>1</v>
      </c>
      <c r="Q183" s="63"/>
      <c r="R183" s="61">
        <f t="shared" si="3"/>
        <v>0</v>
      </c>
      <c r="S183" s="22"/>
    </row>
    <row r="184" spans="2:19" ht="46.5" customHeight="1" x14ac:dyDescent="0.25">
      <c r="B184" s="55" t="s">
        <v>507</v>
      </c>
      <c r="C184" s="92" t="s">
        <v>594</v>
      </c>
      <c r="D184" s="93" t="s">
        <v>36</v>
      </c>
      <c r="E184" s="93">
        <v>8</v>
      </c>
      <c r="F184" s="93">
        <v>27.07</v>
      </c>
      <c r="G184" s="93"/>
      <c r="H184" s="93"/>
      <c r="I184" s="93"/>
      <c r="J184" s="93"/>
      <c r="K184" s="93"/>
      <c r="L184" s="93"/>
      <c r="M184" s="93"/>
      <c r="N184" s="94"/>
      <c r="O184" s="52" t="s">
        <v>36</v>
      </c>
      <c r="P184" s="62">
        <v>8</v>
      </c>
      <c r="Q184" s="63"/>
      <c r="R184" s="61">
        <f t="shared" si="3"/>
        <v>0</v>
      </c>
      <c r="S184" s="22"/>
    </row>
    <row r="185" spans="2:19" s="60" customFormat="1" ht="18" x14ac:dyDescent="0.25">
      <c r="B185" s="69" t="s">
        <v>99</v>
      </c>
      <c r="C185" s="95" t="s">
        <v>206</v>
      </c>
      <c r="D185" s="95"/>
      <c r="E185" s="95"/>
      <c r="F185" s="95"/>
      <c r="G185" s="95"/>
      <c r="H185" s="95"/>
      <c r="I185" s="95"/>
      <c r="J185" s="95"/>
      <c r="K185" s="95"/>
      <c r="L185" s="95"/>
      <c r="M185" s="95"/>
      <c r="N185" s="95"/>
      <c r="O185" s="52"/>
      <c r="P185" s="62"/>
      <c r="Q185" s="63"/>
      <c r="R185" s="61"/>
    </row>
    <row r="186" spans="2:19" ht="29.25" customHeight="1" x14ac:dyDescent="0.25">
      <c r="B186" s="55" t="s">
        <v>273</v>
      </c>
      <c r="C186" s="92" t="s">
        <v>407</v>
      </c>
      <c r="D186" s="93" t="s">
        <v>493</v>
      </c>
      <c r="E186" s="93">
        <v>22</v>
      </c>
      <c r="F186" s="93">
        <v>121.5</v>
      </c>
      <c r="G186" s="93"/>
      <c r="H186" s="93"/>
      <c r="I186" s="93"/>
      <c r="J186" s="93"/>
      <c r="K186" s="93"/>
      <c r="L186" s="93"/>
      <c r="M186" s="93"/>
      <c r="N186" s="94"/>
      <c r="O186" s="52" t="s">
        <v>493</v>
      </c>
      <c r="P186" s="62">
        <v>22</v>
      </c>
      <c r="Q186" s="63"/>
      <c r="R186" s="61">
        <f t="shared" si="2"/>
        <v>0</v>
      </c>
      <c r="S186" s="22"/>
    </row>
    <row r="187" spans="2:19" ht="45" customHeight="1" x14ac:dyDescent="0.25">
      <c r="B187" s="55" t="s">
        <v>129</v>
      </c>
      <c r="C187" s="92" t="s">
        <v>588</v>
      </c>
      <c r="D187" s="93" t="s">
        <v>493</v>
      </c>
      <c r="E187" s="93">
        <v>5.5</v>
      </c>
      <c r="F187" s="93">
        <v>60.37</v>
      </c>
      <c r="G187" s="93"/>
      <c r="H187" s="93"/>
      <c r="I187" s="93"/>
      <c r="J187" s="93"/>
      <c r="K187" s="93"/>
      <c r="L187" s="93"/>
      <c r="M187" s="93"/>
      <c r="N187" s="94"/>
      <c r="O187" s="52" t="s">
        <v>493</v>
      </c>
      <c r="P187" s="62">
        <v>5.5</v>
      </c>
      <c r="Q187" s="63"/>
      <c r="R187" s="61">
        <f t="shared" si="2"/>
        <v>0</v>
      </c>
      <c r="S187" s="22"/>
    </row>
    <row r="188" spans="2:19" ht="45.75" customHeight="1" x14ac:dyDescent="0.25">
      <c r="B188" s="55" t="s">
        <v>100</v>
      </c>
      <c r="C188" s="92" t="s">
        <v>585</v>
      </c>
      <c r="D188" s="93" t="s">
        <v>493</v>
      </c>
      <c r="E188" s="93">
        <v>17.82</v>
      </c>
      <c r="F188" s="93">
        <v>46.6</v>
      </c>
      <c r="G188" s="93"/>
      <c r="H188" s="93"/>
      <c r="I188" s="93"/>
      <c r="J188" s="93"/>
      <c r="K188" s="93"/>
      <c r="L188" s="93"/>
      <c r="M188" s="93"/>
      <c r="N188" s="94"/>
      <c r="O188" s="52" t="s">
        <v>493</v>
      </c>
      <c r="P188" s="62">
        <v>17.82</v>
      </c>
      <c r="Q188" s="63"/>
      <c r="R188" s="61">
        <f t="shared" si="2"/>
        <v>0</v>
      </c>
      <c r="S188" s="22"/>
    </row>
    <row r="189" spans="2:19" ht="46.5" customHeight="1" x14ac:dyDescent="0.25">
      <c r="B189" s="55" t="s">
        <v>101</v>
      </c>
      <c r="C189" s="92" t="s">
        <v>542</v>
      </c>
      <c r="D189" s="93" t="s">
        <v>493</v>
      </c>
      <c r="E189" s="93">
        <v>7.7</v>
      </c>
      <c r="F189" s="93">
        <v>82.75</v>
      </c>
      <c r="G189" s="93"/>
      <c r="H189" s="93"/>
      <c r="I189" s="93"/>
      <c r="J189" s="93"/>
      <c r="K189" s="93"/>
      <c r="L189" s="93"/>
      <c r="M189" s="93"/>
      <c r="N189" s="94"/>
      <c r="O189" s="52" t="s">
        <v>493</v>
      </c>
      <c r="P189" s="62">
        <v>7.7</v>
      </c>
      <c r="Q189" s="63"/>
      <c r="R189" s="61">
        <f t="shared" si="2"/>
        <v>0</v>
      </c>
      <c r="S189" s="22"/>
    </row>
    <row r="190" spans="2:19" ht="45" customHeight="1" x14ac:dyDescent="0.25">
      <c r="B190" s="55" t="s">
        <v>124</v>
      </c>
      <c r="C190" s="92" t="s">
        <v>589</v>
      </c>
      <c r="D190" s="93" t="s">
        <v>493</v>
      </c>
      <c r="E190" s="93">
        <v>14.08</v>
      </c>
      <c r="F190" s="93">
        <v>97.94</v>
      </c>
      <c r="G190" s="93"/>
      <c r="H190" s="93"/>
      <c r="I190" s="93"/>
      <c r="J190" s="93"/>
      <c r="K190" s="93"/>
      <c r="L190" s="93"/>
      <c r="M190" s="93"/>
      <c r="N190" s="94"/>
      <c r="O190" s="52" t="s">
        <v>493</v>
      </c>
      <c r="P190" s="62">
        <v>14.08</v>
      </c>
      <c r="Q190" s="63"/>
      <c r="R190" s="61">
        <f t="shared" si="2"/>
        <v>0</v>
      </c>
      <c r="S190" s="22"/>
    </row>
    <row r="191" spans="2:19" ht="33.75" customHeight="1" x14ac:dyDescent="0.25">
      <c r="B191" s="55" t="s">
        <v>125</v>
      </c>
      <c r="C191" s="92" t="s">
        <v>373</v>
      </c>
      <c r="D191" s="93" t="s">
        <v>36</v>
      </c>
      <c r="E191" s="93">
        <v>5</v>
      </c>
      <c r="F191" s="93">
        <v>46.17</v>
      </c>
      <c r="G191" s="93"/>
      <c r="H191" s="93"/>
      <c r="I191" s="93"/>
      <c r="J191" s="93"/>
      <c r="K191" s="93"/>
      <c r="L191" s="93"/>
      <c r="M191" s="93"/>
      <c r="N191" s="94"/>
      <c r="O191" s="52" t="s">
        <v>36</v>
      </c>
      <c r="P191" s="62">
        <v>5</v>
      </c>
      <c r="Q191" s="63"/>
      <c r="R191" s="61">
        <f t="shared" si="2"/>
        <v>0</v>
      </c>
      <c r="S191" s="22"/>
    </row>
    <row r="192" spans="2:19" ht="33.75" customHeight="1" x14ac:dyDescent="0.25">
      <c r="B192" s="55" t="s">
        <v>274</v>
      </c>
      <c r="C192" s="92" t="s">
        <v>408</v>
      </c>
      <c r="D192" s="93" t="s">
        <v>36</v>
      </c>
      <c r="E192" s="93">
        <v>2</v>
      </c>
      <c r="F192" s="93">
        <v>165.58</v>
      </c>
      <c r="G192" s="93"/>
      <c r="H192" s="93"/>
      <c r="I192" s="93"/>
      <c r="J192" s="93"/>
      <c r="K192" s="93"/>
      <c r="L192" s="93"/>
      <c r="M192" s="93"/>
      <c r="N192" s="94"/>
      <c r="O192" s="52" t="s">
        <v>36</v>
      </c>
      <c r="P192" s="62">
        <v>2</v>
      </c>
      <c r="Q192" s="63"/>
      <c r="R192" s="61">
        <f t="shared" si="2"/>
        <v>0</v>
      </c>
      <c r="S192" s="22"/>
    </row>
    <row r="193" spans="2:19" ht="33.75" customHeight="1" x14ac:dyDescent="0.25">
      <c r="B193" s="55" t="s">
        <v>262</v>
      </c>
      <c r="C193" s="92" t="s">
        <v>375</v>
      </c>
      <c r="D193" s="93" t="s">
        <v>36</v>
      </c>
      <c r="E193" s="93">
        <v>6</v>
      </c>
      <c r="F193" s="93">
        <v>9.07</v>
      </c>
      <c r="G193" s="93"/>
      <c r="H193" s="93"/>
      <c r="I193" s="93"/>
      <c r="J193" s="93"/>
      <c r="K193" s="93"/>
      <c r="L193" s="93"/>
      <c r="M193" s="93"/>
      <c r="N193" s="94"/>
      <c r="O193" s="52" t="s">
        <v>36</v>
      </c>
      <c r="P193" s="62">
        <v>6</v>
      </c>
      <c r="Q193" s="63"/>
      <c r="R193" s="61">
        <f t="shared" si="2"/>
        <v>0</v>
      </c>
      <c r="S193" s="22"/>
    </row>
    <row r="194" spans="2:19" ht="33.75" customHeight="1" x14ac:dyDescent="0.25">
      <c r="B194" s="55" t="s">
        <v>126</v>
      </c>
      <c r="C194" s="92" t="s">
        <v>376</v>
      </c>
      <c r="D194" s="93" t="s">
        <v>36</v>
      </c>
      <c r="E194" s="93">
        <v>12</v>
      </c>
      <c r="F194" s="93">
        <v>15.42</v>
      </c>
      <c r="G194" s="93"/>
      <c r="H194" s="93"/>
      <c r="I194" s="93"/>
      <c r="J194" s="93"/>
      <c r="K194" s="93"/>
      <c r="L194" s="93"/>
      <c r="M194" s="93"/>
      <c r="N194" s="94"/>
      <c r="O194" s="52" t="s">
        <v>36</v>
      </c>
      <c r="P194" s="62">
        <v>12</v>
      </c>
      <c r="Q194" s="63"/>
      <c r="R194" s="61">
        <f t="shared" si="2"/>
        <v>0</v>
      </c>
      <c r="S194" s="22"/>
    </row>
    <row r="195" spans="2:19" ht="33.75" customHeight="1" x14ac:dyDescent="0.25">
      <c r="B195" s="55" t="s">
        <v>263</v>
      </c>
      <c r="C195" s="92" t="s">
        <v>377</v>
      </c>
      <c r="D195" s="93" t="s">
        <v>36</v>
      </c>
      <c r="E195" s="93">
        <v>10</v>
      </c>
      <c r="F195" s="93">
        <v>19.59</v>
      </c>
      <c r="G195" s="93"/>
      <c r="H195" s="93"/>
      <c r="I195" s="93"/>
      <c r="J195" s="93"/>
      <c r="K195" s="93"/>
      <c r="L195" s="93"/>
      <c r="M195" s="93"/>
      <c r="N195" s="94"/>
      <c r="O195" s="52" t="s">
        <v>36</v>
      </c>
      <c r="P195" s="62">
        <v>10</v>
      </c>
      <c r="Q195" s="63"/>
      <c r="R195" s="61">
        <f t="shared" si="2"/>
        <v>0</v>
      </c>
      <c r="S195" s="22"/>
    </row>
    <row r="196" spans="2:19" ht="33.75" customHeight="1" x14ac:dyDescent="0.25">
      <c r="B196" s="55" t="s">
        <v>275</v>
      </c>
      <c r="C196" s="92" t="s">
        <v>409</v>
      </c>
      <c r="D196" s="93" t="s">
        <v>36</v>
      </c>
      <c r="E196" s="93">
        <v>2</v>
      </c>
      <c r="F196" s="93">
        <v>63.5</v>
      </c>
      <c r="G196" s="93"/>
      <c r="H196" s="93"/>
      <c r="I196" s="93"/>
      <c r="J196" s="93"/>
      <c r="K196" s="93"/>
      <c r="L196" s="93"/>
      <c r="M196" s="93"/>
      <c r="N196" s="94"/>
      <c r="O196" s="52" t="s">
        <v>36</v>
      </c>
      <c r="P196" s="62">
        <v>2</v>
      </c>
      <c r="Q196" s="63"/>
      <c r="R196" s="61">
        <f t="shared" si="2"/>
        <v>0</v>
      </c>
      <c r="S196" s="22"/>
    </row>
    <row r="197" spans="2:19" ht="33.75" customHeight="1" x14ac:dyDescent="0.25">
      <c r="B197" s="55" t="s">
        <v>130</v>
      </c>
      <c r="C197" s="92" t="s">
        <v>381</v>
      </c>
      <c r="D197" s="93" t="s">
        <v>36</v>
      </c>
      <c r="E197" s="93">
        <v>6</v>
      </c>
      <c r="F197" s="93">
        <v>36.380000000000003</v>
      </c>
      <c r="G197" s="93"/>
      <c r="H197" s="93"/>
      <c r="I197" s="93"/>
      <c r="J197" s="93"/>
      <c r="K197" s="93"/>
      <c r="L197" s="93"/>
      <c r="M197" s="93"/>
      <c r="N197" s="94"/>
      <c r="O197" s="52" t="s">
        <v>36</v>
      </c>
      <c r="P197" s="62">
        <v>6</v>
      </c>
      <c r="Q197" s="63"/>
      <c r="R197" s="61">
        <f t="shared" si="2"/>
        <v>0</v>
      </c>
      <c r="S197" s="22"/>
    </row>
    <row r="198" spans="2:19" ht="33.75" customHeight="1" x14ac:dyDescent="0.25">
      <c r="B198" s="55" t="s">
        <v>265</v>
      </c>
      <c r="C198" s="92" t="s">
        <v>382</v>
      </c>
      <c r="D198" s="93" t="s">
        <v>36</v>
      </c>
      <c r="E198" s="93">
        <v>6</v>
      </c>
      <c r="F198" s="93">
        <v>23.93</v>
      </c>
      <c r="G198" s="93"/>
      <c r="H198" s="93"/>
      <c r="I198" s="93"/>
      <c r="J198" s="93"/>
      <c r="K198" s="93"/>
      <c r="L198" s="93"/>
      <c r="M198" s="93"/>
      <c r="N198" s="94"/>
      <c r="O198" s="52" t="s">
        <v>36</v>
      </c>
      <c r="P198" s="62">
        <v>6</v>
      </c>
      <c r="Q198" s="63"/>
      <c r="R198" s="61">
        <f t="shared" si="2"/>
        <v>0</v>
      </c>
      <c r="S198" s="22"/>
    </row>
    <row r="199" spans="2:19" ht="33.75" customHeight="1" x14ac:dyDescent="0.25">
      <c r="B199" s="55" t="s">
        <v>276</v>
      </c>
      <c r="C199" s="92" t="s">
        <v>410</v>
      </c>
      <c r="D199" s="93" t="s">
        <v>36</v>
      </c>
      <c r="E199" s="93">
        <v>1</v>
      </c>
      <c r="F199" s="93">
        <v>89.7</v>
      </c>
      <c r="G199" s="93"/>
      <c r="H199" s="93"/>
      <c r="I199" s="93"/>
      <c r="J199" s="93"/>
      <c r="K199" s="93"/>
      <c r="L199" s="93"/>
      <c r="M199" s="93"/>
      <c r="N199" s="94"/>
      <c r="O199" s="52" t="s">
        <v>36</v>
      </c>
      <c r="P199" s="62">
        <v>1</v>
      </c>
      <c r="Q199" s="63"/>
      <c r="R199" s="61">
        <f t="shared" si="2"/>
        <v>0</v>
      </c>
      <c r="S199" s="22"/>
    </row>
    <row r="200" spans="2:19" ht="33.75" customHeight="1" x14ac:dyDescent="0.25">
      <c r="B200" s="55" t="s">
        <v>131</v>
      </c>
      <c r="C200" s="92" t="s">
        <v>411</v>
      </c>
      <c r="D200" s="93" t="s">
        <v>36</v>
      </c>
      <c r="E200" s="93">
        <v>6</v>
      </c>
      <c r="F200" s="93">
        <v>13.86</v>
      </c>
      <c r="G200" s="93"/>
      <c r="H200" s="93"/>
      <c r="I200" s="93"/>
      <c r="J200" s="93"/>
      <c r="K200" s="93"/>
      <c r="L200" s="93"/>
      <c r="M200" s="93"/>
      <c r="N200" s="94"/>
      <c r="O200" s="52" t="s">
        <v>36</v>
      </c>
      <c r="P200" s="62">
        <v>6</v>
      </c>
      <c r="Q200" s="63"/>
      <c r="R200" s="61">
        <f t="shared" si="2"/>
        <v>0</v>
      </c>
      <c r="S200" s="22"/>
    </row>
    <row r="201" spans="2:19" ht="33.75" customHeight="1" x14ac:dyDescent="0.25">
      <c r="B201" s="55" t="s">
        <v>267</v>
      </c>
      <c r="C201" s="92" t="s">
        <v>386</v>
      </c>
      <c r="D201" s="93" t="s">
        <v>36</v>
      </c>
      <c r="E201" s="93">
        <v>6</v>
      </c>
      <c r="F201" s="93">
        <v>12.82</v>
      </c>
      <c r="G201" s="93"/>
      <c r="H201" s="93"/>
      <c r="I201" s="93"/>
      <c r="J201" s="93"/>
      <c r="K201" s="93"/>
      <c r="L201" s="93"/>
      <c r="M201" s="93"/>
      <c r="N201" s="94"/>
      <c r="O201" s="52" t="s">
        <v>36</v>
      </c>
      <c r="P201" s="62">
        <v>6</v>
      </c>
      <c r="Q201" s="63"/>
      <c r="R201" s="61">
        <f t="shared" si="2"/>
        <v>0</v>
      </c>
      <c r="S201" s="22"/>
    </row>
    <row r="202" spans="2:19" ht="33.75" customHeight="1" x14ac:dyDescent="0.25">
      <c r="B202" s="55" t="s">
        <v>277</v>
      </c>
      <c r="C202" s="92" t="s">
        <v>590</v>
      </c>
      <c r="D202" s="93" t="s">
        <v>36</v>
      </c>
      <c r="E202" s="93">
        <v>2</v>
      </c>
      <c r="F202" s="93">
        <v>41.08</v>
      </c>
      <c r="G202" s="93"/>
      <c r="H202" s="93"/>
      <c r="I202" s="93"/>
      <c r="J202" s="93"/>
      <c r="K202" s="93"/>
      <c r="L202" s="93"/>
      <c r="M202" s="93"/>
      <c r="N202" s="94"/>
      <c r="O202" s="52" t="s">
        <v>36</v>
      </c>
      <c r="P202" s="62">
        <v>2</v>
      </c>
      <c r="Q202" s="63"/>
      <c r="R202" s="61">
        <f t="shared" si="2"/>
        <v>0</v>
      </c>
      <c r="S202" s="22"/>
    </row>
    <row r="203" spans="2:19" ht="17.25" customHeight="1" x14ac:dyDescent="0.25">
      <c r="B203" s="55" t="s">
        <v>278</v>
      </c>
      <c r="C203" s="92" t="s">
        <v>612</v>
      </c>
      <c r="D203" s="93" t="s">
        <v>36</v>
      </c>
      <c r="E203" s="93">
        <v>1</v>
      </c>
      <c r="F203" s="93">
        <v>593.44000000000005</v>
      </c>
      <c r="G203" s="93"/>
      <c r="H203" s="93"/>
      <c r="I203" s="93"/>
      <c r="J203" s="93"/>
      <c r="K203" s="93"/>
      <c r="L203" s="93"/>
      <c r="M203" s="93"/>
      <c r="N203" s="94"/>
      <c r="O203" s="52" t="s">
        <v>36</v>
      </c>
      <c r="P203" s="62">
        <v>1</v>
      </c>
      <c r="Q203" s="63"/>
      <c r="R203" s="61">
        <f t="shared" si="2"/>
        <v>0</v>
      </c>
      <c r="S203" s="22"/>
    </row>
    <row r="204" spans="2:19" ht="33.75" customHeight="1" x14ac:dyDescent="0.25">
      <c r="B204" s="55" t="s">
        <v>109</v>
      </c>
      <c r="C204" s="92" t="s">
        <v>390</v>
      </c>
      <c r="D204" s="93" t="s">
        <v>36</v>
      </c>
      <c r="E204" s="93">
        <v>6</v>
      </c>
      <c r="F204" s="93">
        <v>68.56</v>
      </c>
      <c r="G204" s="93"/>
      <c r="H204" s="93"/>
      <c r="I204" s="93"/>
      <c r="J204" s="93"/>
      <c r="K204" s="93"/>
      <c r="L204" s="93"/>
      <c r="M204" s="93"/>
      <c r="N204" s="94"/>
      <c r="O204" s="52" t="s">
        <v>36</v>
      </c>
      <c r="P204" s="62">
        <v>6</v>
      </c>
      <c r="Q204" s="63"/>
      <c r="R204" s="61">
        <f t="shared" si="2"/>
        <v>0</v>
      </c>
      <c r="S204" s="22"/>
    </row>
    <row r="205" spans="2:19" ht="33.75" customHeight="1" x14ac:dyDescent="0.25">
      <c r="B205" s="55" t="s">
        <v>504</v>
      </c>
      <c r="C205" s="92" t="s">
        <v>591</v>
      </c>
      <c r="D205" s="93" t="s">
        <v>493</v>
      </c>
      <c r="E205" s="93">
        <v>26.4</v>
      </c>
      <c r="F205" s="93">
        <v>27.1</v>
      </c>
      <c r="G205" s="93"/>
      <c r="H205" s="93"/>
      <c r="I205" s="93"/>
      <c r="J205" s="93"/>
      <c r="K205" s="93"/>
      <c r="L205" s="93"/>
      <c r="M205" s="93"/>
      <c r="N205" s="94"/>
      <c r="O205" s="52" t="s">
        <v>493</v>
      </c>
      <c r="P205" s="62">
        <v>26.4</v>
      </c>
      <c r="Q205" s="63"/>
      <c r="R205" s="61">
        <f t="shared" si="2"/>
        <v>0</v>
      </c>
      <c r="S205" s="22"/>
    </row>
    <row r="206" spans="2:19" ht="44.25" customHeight="1" x14ac:dyDescent="0.25">
      <c r="B206" s="55" t="s">
        <v>505</v>
      </c>
      <c r="C206" s="92" t="s">
        <v>592</v>
      </c>
      <c r="D206" s="93" t="s">
        <v>36</v>
      </c>
      <c r="E206" s="93">
        <v>11</v>
      </c>
      <c r="F206" s="93">
        <v>26.72</v>
      </c>
      <c r="G206" s="93"/>
      <c r="H206" s="93"/>
      <c r="I206" s="93"/>
      <c r="J206" s="93"/>
      <c r="K206" s="93"/>
      <c r="L206" s="93"/>
      <c r="M206" s="93"/>
      <c r="N206" s="94"/>
      <c r="O206" s="52" t="s">
        <v>36</v>
      </c>
      <c r="P206" s="62">
        <v>11</v>
      </c>
      <c r="Q206" s="63"/>
      <c r="R206" s="61">
        <f t="shared" si="2"/>
        <v>0</v>
      </c>
      <c r="S206" s="22"/>
    </row>
    <row r="207" spans="2:19" ht="45.75" customHeight="1" x14ac:dyDescent="0.25">
      <c r="B207" s="55" t="s">
        <v>506</v>
      </c>
      <c r="C207" s="92" t="s">
        <v>593</v>
      </c>
      <c r="D207" s="93" t="s">
        <v>36</v>
      </c>
      <c r="E207" s="93">
        <v>9</v>
      </c>
      <c r="F207" s="93">
        <v>27.67</v>
      </c>
      <c r="G207" s="93"/>
      <c r="H207" s="93"/>
      <c r="I207" s="93"/>
      <c r="J207" s="93"/>
      <c r="K207" s="93"/>
      <c r="L207" s="93"/>
      <c r="M207" s="93"/>
      <c r="N207" s="94"/>
      <c r="O207" s="52" t="s">
        <v>36</v>
      </c>
      <c r="P207" s="62">
        <v>9</v>
      </c>
      <c r="Q207" s="63"/>
      <c r="R207" s="61">
        <f t="shared" si="2"/>
        <v>0</v>
      </c>
      <c r="S207" s="22"/>
    </row>
    <row r="208" spans="2:19" ht="48" customHeight="1" x14ac:dyDescent="0.25">
      <c r="B208" s="55" t="s">
        <v>507</v>
      </c>
      <c r="C208" s="92" t="s">
        <v>594</v>
      </c>
      <c r="D208" s="93" t="s">
        <v>36</v>
      </c>
      <c r="E208" s="93">
        <v>5</v>
      </c>
      <c r="F208" s="93">
        <v>27.07</v>
      </c>
      <c r="G208" s="93"/>
      <c r="H208" s="93"/>
      <c r="I208" s="93"/>
      <c r="J208" s="93"/>
      <c r="K208" s="93"/>
      <c r="L208" s="93"/>
      <c r="M208" s="93"/>
      <c r="N208" s="94"/>
      <c r="O208" s="52" t="s">
        <v>36</v>
      </c>
      <c r="P208" s="62">
        <v>5</v>
      </c>
      <c r="Q208" s="63"/>
      <c r="R208" s="61">
        <f t="shared" si="2"/>
        <v>0</v>
      </c>
      <c r="S208" s="22"/>
    </row>
    <row r="209" spans="2:19" s="60" customFormat="1" ht="18" x14ac:dyDescent="0.25">
      <c r="B209" s="69" t="s">
        <v>123</v>
      </c>
      <c r="C209" s="95" t="s">
        <v>207</v>
      </c>
      <c r="D209" s="95"/>
      <c r="E209" s="95"/>
      <c r="F209" s="95"/>
      <c r="G209" s="95"/>
      <c r="H209" s="95"/>
      <c r="I209" s="95"/>
      <c r="J209" s="95"/>
      <c r="K209" s="95"/>
      <c r="L209" s="95"/>
      <c r="M209" s="95"/>
      <c r="N209" s="95"/>
      <c r="O209" s="52"/>
      <c r="P209" s="62"/>
      <c r="Q209" s="63"/>
      <c r="R209" s="61"/>
    </row>
    <row r="210" spans="2:19" ht="18" customHeight="1" x14ac:dyDescent="0.25">
      <c r="B210" s="55" t="s">
        <v>144</v>
      </c>
      <c r="C210" s="92" t="s">
        <v>412</v>
      </c>
      <c r="D210" s="93" t="s">
        <v>36</v>
      </c>
      <c r="E210" s="93">
        <v>1</v>
      </c>
      <c r="F210" s="93">
        <v>4987.33</v>
      </c>
      <c r="G210" s="93"/>
      <c r="H210" s="93"/>
      <c r="I210" s="93"/>
      <c r="J210" s="93"/>
      <c r="K210" s="93"/>
      <c r="L210" s="93"/>
      <c r="M210" s="93"/>
      <c r="N210" s="94"/>
      <c r="O210" s="52" t="s">
        <v>36</v>
      </c>
      <c r="P210" s="62">
        <v>1</v>
      </c>
      <c r="Q210" s="63"/>
      <c r="R210" s="61">
        <f t="shared" si="2"/>
        <v>0</v>
      </c>
      <c r="S210" s="22"/>
    </row>
    <row r="211" spans="2:19" ht="20.25" customHeight="1" x14ac:dyDescent="0.25">
      <c r="B211" s="55" t="s">
        <v>133</v>
      </c>
      <c r="C211" s="92" t="s">
        <v>413</v>
      </c>
      <c r="D211" s="93" t="s">
        <v>36</v>
      </c>
      <c r="E211" s="93">
        <v>1</v>
      </c>
      <c r="F211" s="93">
        <v>633.91</v>
      </c>
      <c r="G211" s="93"/>
      <c r="H211" s="93"/>
      <c r="I211" s="93"/>
      <c r="J211" s="93"/>
      <c r="K211" s="93"/>
      <c r="L211" s="93"/>
      <c r="M211" s="93"/>
      <c r="N211" s="94"/>
      <c r="O211" s="52" t="s">
        <v>36</v>
      </c>
      <c r="P211" s="62">
        <v>1</v>
      </c>
      <c r="Q211" s="63"/>
      <c r="R211" s="61">
        <f t="shared" si="2"/>
        <v>0</v>
      </c>
      <c r="S211" s="22"/>
    </row>
    <row r="212" spans="2:19" ht="48" customHeight="1" x14ac:dyDescent="0.25">
      <c r="B212" s="55" t="s">
        <v>134</v>
      </c>
      <c r="C212" s="92" t="s">
        <v>414</v>
      </c>
      <c r="D212" s="93" t="s">
        <v>36</v>
      </c>
      <c r="E212" s="93">
        <v>1</v>
      </c>
      <c r="F212" s="93">
        <v>161.07</v>
      </c>
      <c r="G212" s="93"/>
      <c r="H212" s="93"/>
      <c r="I212" s="93"/>
      <c r="J212" s="93"/>
      <c r="K212" s="93"/>
      <c r="L212" s="93"/>
      <c r="M212" s="93"/>
      <c r="N212" s="94"/>
      <c r="O212" s="52" t="s">
        <v>36</v>
      </c>
      <c r="P212" s="62">
        <v>1</v>
      </c>
      <c r="Q212" s="63"/>
      <c r="R212" s="61">
        <f t="shared" si="2"/>
        <v>0</v>
      </c>
      <c r="S212" s="22"/>
    </row>
    <row r="213" spans="2:19" ht="45" customHeight="1" x14ac:dyDescent="0.25">
      <c r="B213" s="55" t="s">
        <v>138</v>
      </c>
      <c r="C213" s="92" t="s">
        <v>415</v>
      </c>
      <c r="D213" s="93" t="s">
        <v>36</v>
      </c>
      <c r="E213" s="93">
        <v>4</v>
      </c>
      <c r="F213" s="93">
        <v>63.8</v>
      </c>
      <c r="G213" s="93"/>
      <c r="H213" s="93"/>
      <c r="I213" s="93"/>
      <c r="J213" s="93"/>
      <c r="K213" s="93"/>
      <c r="L213" s="93"/>
      <c r="M213" s="93"/>
      <c r="N213" s="94"/>
      <c r="O213" s="52" t="s">
        <v>36</v>
      </c>
      <c r="P213" s="62">
        <v>4</v>
      </c>
      <c r="Q213" s="63"/>
      <c r="R213" s="61">
        <f t="shared" si="2"/>
        <v>0</v>
      </c>
      <c r="S213" s="22"/>
    </row>
    <row r="214" spans="2:19" ht="45.75" customHeight="1" x14ac:dyDescent="0.25">
      <c r="B214" s="55" t="s">
        <v>135</v>
      </c>
      <c r="C214" s="92" t="s">
        <v>416</v>
      </c>
      <c r="D214" s="93" t="s">
        <v>36</v>
      </c>
      <c r="E214" s="93">
        <v>1</v>
      </c>
      <c r="F214" s="93">
        <v>96.87</v>
      </c>
      <c r="G214" s="93"/>
      <c r="H214" s="93"/>
      <c r="I214" s="93"/>
      <c r="J214" s="93"/>
      <c r="K214" s="93"/>
      <c r="L214" s="93"/>
      <c r="M214" s="93"/>
      <c r="N214" s="94"/>
      <c r="O214" s="52" t="s">
        <v>36</v>
      </c>
      <c r="P214" s="62">
        <v>1</v>
      </c>
      <c r="Q214" s="63"/>
      <c r="R214" s="61">
        <f t="shared" si="2"/>
        <v>0</v>
      </c>
      <c r="S214" s="22"/>
    </row>
    <row r="215" spans="2:19" ht="45" customHeight="1" x14ac:dyDescent="0.25">
      <c r="B215" s="55" t="s">
        <v>136</v>
      </c>
      <c r="C215" s="92" t="s">
        <v>586</v>
      </c>
      <c r="D215" s="93" t="s">
        <v>36</v>
      </c>
      <c r="E215" s="93">
        <v>1</v>
      </c>
      <c r="F215" s="93">
        <v>69.290000000000006</v>
      </c>
      <c r="G215" s="93"/>
      <c r="H215" s="93"/>
      <c r="I215" s="93"/>
      <c r="J215" s="93"/>
      <c r="K215" s="93"/>
      <c r="L215" s="93"/>
      <c r="M215" s="93"/>
      <c r="N215" s="94"/>
      <c r="O215" s="52" t="s">
        <v>36</v>
      </c>
      <c r="P215" s="62">
        <v>1</v>
      </c>
      <c r="Q215" s="63"/>
      <c r="R215" s="61">
        <f t="shared" si="2"/>
        <v>0</v>
      </c>
      <c r="S215" s="22"/>
    </row>
    <row r="216" spans="2:19" ht="45.75" customHeight="1" x14ac:dyDescent="0.25">
      <c r="B216" s="55" t="s">
        <v>137</v>
      </c>
      <c r="C216" s="92" t="s">
        <v>417</v>
      </c>
      <c r="D216" s="93" t="s">
        <v>36</v>
      </c>
      <c r="E216" s="93">
        <v>2</v>
      </c>
      <c r="F216" s="93">
        <v>165.06</v>
      </c>
      <c r="G216" s="93"/>
      <c r="H216" s="93"/>
      <c r="I216" s="93"/>
      <c r="J216" s="93"/>
      <c r="K216" s="93"/>
      <c r="L216" s="93"/>
      <c r="M216" s="93"/>
      <c r="N216" s="94"/>
      <c r="O216" s="52" t="s">
        <v>36</v>
      </c>
      <c r="P216" s="62">
        <v>2</v>
      </c>
      <c r="Q216" s="63"/>
      <c r="R216" s="61">
        <f t="shared" si="2"/>
        <v>0</v>
      </c>
      <c r="S216" s="22"/>
    </row>
    <row r="217" spans="2:19" ht="16.5" customHeight="1" x14ac:dyDescent="0.25">
      <c r="B217" s="55" t="s">
        <v>139</v>
      </c>
      <c r="C217" s="92" t="s">
        <v>418</v>
      </c>
      <c r="D217" s="93" t="s">
        <v>36</v>
      </c>
      <c r="E217" s="93">
        <v>1</v>
      </c>
      <c r="F217" s="93">
        <v>177.73</v>
      </c>
      <c r="G217" s="93"/>
      <c r="H217" s="93"/>
      <c r="I217" s="93"/>
      <c r="J217" s="93"/>
      <c r="K217" s="93"/>
      <c r="L217" s="93"/>
      <c r="M217" s="93"/>
      <c r="N217" s="94"/>
      <c r="O217" s="52" t="s">
        <v>36</v>
      </c>
      <c r="P217" s="62">
        <v>1</v>
      </c>
      <c r="Q217" s="63"/>
      <c r="R217" s="61">
        <f t="shared" si="2"/>
        <v>0</v>
      </c>
      <c r="S217" s="22"/>
    </row>
    <row r="218" spans="2:19" ht="16.5" customHeight="1" x14ac:dyDescent="0.25">
      <c r="B218" s="55" t="s">
        <v>140</v>
      </c>
      <c r="C218" s="92" t="s">
        <v>472</v>
      </c>
      <c r="D218" s="93" t="s">
        <v>36</v>
      </c>
      <c r="E218" s="93">
        <v>1</v>
      </c>
      <c r="F218" s="93">
        <v>142.84</v>
      </c>
      <c r="G218" s="93"/>
      <c r="H218" s="93"/>
      <c r="I218" s="93"/>
      <c r="J218" s="93"/>
      <c r="K218" s="93"/>
      <c r="L218" s="93"/>
      <c r="M218" s="93"/>
      <c r="N218" s="94"/>
      <c r="O218" s="52" t="s">
        <v>36</v>
      </c>
      <c r="P218" s="62">
        <v>1</v>
      </c>
      <c r="Q218" s="63"/>
      <c r="R218" s="61">
        <f t="shared" si="2"/>
        <v>0</v>
      </c>
      <c r="S218" s="22"/>
    </row>
    <row r="219" spans="2:19" ht="20.25" customHeight="1" x14ac:dyDescent="0.25">
      <c r="B219" s="55" t="s">
        <v>141</v>
      </c>
      <c r="C219" s="92" t="s">
        <v>419</v>
      </c>
      <c r="D219" s="93" t="s">
        <v>36</v>
      </c>
      <c r="E219" s="93">
        <v>1</v>
      </c>
      <c r="F219" s="93">
        <v>42.65</v>
      </c>
      <c r="G219" s="93"/>
      <c r="H219" s="93"/>
      <c r="I219" s="93"/>
      <c r="J219" s="93"/>
      <c r="K219" s="93"/>
      <c r="L219" s="93"/>
      <c r="M219" s="93"/>
      <c r="N219" s="94"/>
      <c r="O219" s="52" t="s">
        <v>36</v>
      </c>
      <c r="P219" s="62">
        <v>1</v>
      </c>
      <c r="Q219" s="63"/>
      <c r="R219" s="61">
        <f t="shared" si="2"/>
        <v>0</v>
      </c>
      <c r="S219" s="22"/>
    </row>
    <row r="220" spans="2:19" ht="48" customHeight="1" x14ac:dyDescent="0.25">
      <c r="B220" s="55" t="s">
        <v>142</v>
      </c>
      <c r="C220" s="92" t="s">
        <v>587</v>
      </c>
      <c r="D220" s="93" t="s">
        <v>36</v>
      </c>
      <c r="E220" s="93">
        <v>1</v>
      </c>
      <c r="F220" s="93">
        <v>106.01</v>
      </c>
      <c r="G220" s="93"/>
      <c r="H220" s="93"/>
      <c r="I220" s="93"/>
      <c r="J220" s="93"/>
      <c r="K220" s="93"/>
      <c r="L220" s="93"/>
      <c r="M220" s="93"/>
      <c r="N220" s="94"/>
      <c r="O220" s="52" t="s">
        <v>36</v>
      </c>
      <c r="P220" s="62">
        <v>1</v>
      </c>
      <c r="Q220" s="63"/>
      <c r="R220" s="61">
        <f t="shared" si="2"/>
        <v>0</v>
      </c>
      <c r="S220" s="22"/>
    </row>
    <row r="221" spans="2:19" ht="20.25" customHeight="1" x14ac:dyDescent="0.25">
      <c r="B221" s="55" t="s">
        <v>143</v>
      </c>
      <c r="C221" s="92" t="s">
        <v>420</v>
      </c>
      <c r="D221" s="93" t="s">
        <v>36</v>
      </c>
      <c r="E221" s="93">
        <v>1</v>
      </c>
      <c r="F221" s="93">
        <v>271.22000000000003</v>
      </c>
      <c r="G221" s="93"/>
      <c r="H221" s="93"/>
      <c r="I221" s="93"/>
      <c r="J221" s="93"/>
      <c r="K221" s="93"/>
      <c r="L221" s="93"/>
      <c r="M221" s="93"/>
      <c r="N221" s="94"/>
      <c r="O221" s="52" t="s">
        <v>36</v>
      </c>
      <c r="P221" s="62">
        <v>1</v>
      </c>
      <c r="Q221" s="63"/>
      <c r="R221" s="61">
        <f t="shared" si="2"/>
        <v>0</v>
      </c>
      <c r="S221" s="22"/>
    </row>
    <row r="222" spans="2:19" ht="17.25" customHeight="1" x14ac:dyDescent="0.25">
      <c r="B222" s="55" t="s">
        <v>145</v>
      </c>
      <c r="C222" s="92" t="s">
        <v>421</v>
      </c>
      <c r="D222" s="93" t="s">
        <v>36</v>
      </c>
      <c r="E222" s="93">
        <v>1</v>
      </c>
      <c r="F222" s="93">
        <v>836.56</v>
      </c>
      <c r="G222" s="93"/>
      <c r="H222" s="93"/>
      <c r="I222" s="93"/>
      <c r="J222" s="93"/>
      <c r="K222" s="93"/>
      <c r="L222" s="93"/>
      <c r="M222" s="93"/>
      <c r="N222" s="94"/>
      <c r="O222" s="52" t="s">
        <v>36</v>
      </c>
      <c r="P222" s="62">
        <v>1</v>
      </c>
      <c r="Q222" s="63"/>
      <c r="R222" s="61">
        <f t="shared" si="2"/>
        <v>0</v>
      </c>
      <c r="S222" s="22"/>
    </row>
    <row r="223" spans="2:19" ht="33.75" customHeight="1" x14ac:dyDescent="0.25">
      <c r="B223" s="55" t="s">
        <v>147</v>
      </c>
      <c r="C223" s="92" t="s">
        <v>422</v>
      </c>
      <c r="D223" s="93" t="s">
        <v>493</v>
      </c>
      <c r="E223" s="93">
        <v>22</v>
      </c>
      <c r="F223" s="93">
        <v>210.54</v>
      </c>
      <c r="G223" s="93"/>
      <c r="H223" s="93"/>
      <c r="I223" s="93"/>
      <c r="J223" s="93"/>
      <c r="K223" s="93"/>
      <c r="L223" s="93"/>
      <c r="M223" s="93"/>
      <c r="N223" s="94"/>
      <c r="O223" s="52" t="s">
        <v>493</v>
      </c>
      <c r="P223" s="62">
        <v>22</v>
      </c>
      <c r="Q223" s="63"/>
      <c r="R223" s="61">
        <f t="shared" si="2"/>
        <v>0</v>
      </c>
      <c r="S223" s="22"/>
    </row>
    <row r="224" spans="2:19" ht="45.75" customHeight="1" x14ac:dyDescent="0.25">
      <c r="B224" s="55" t="s">
        <v>148</v>
      </c>
      <c r="C224" s="92" t="s">
        <v>423</v>
      </c>
      <c r="D224" s="93" t="s">
        <v>36</v>
      </c>
      <c r="E224" s="93">
        <v>2</v>
      </c>
      <c r="F224" s="93">
        <v>103.63</v>
      </c>
      <c r="G224" s="93"/>
      <c r="H224" s="93"/>
      <c r="I224" s="93"/>
      <c r="J224" s="93"/>
      <c r="K224" s="93"/>
      <c r="L224" s="93"/>
      <c r="M224" s="93"/>
      <c r="N224" s="94"/>
      <c r="O224" s="52" t="s">
        <v>36</v>
      </c>
      <c r="P224" s="62">
        <v>2</v>
      </c>
      <c r="Q224" s="63"/>
      <c r="R224" s="61">
        <f t="shared" si="2"/>
        <v>0</v>
      </c>
      <c r="S224" s="22"/>
    </row>
    <row r="225" spans="2:19" ht="48.75" customHeight="1" x14ac:dyDescent="0.25">
      <c r="B225" s="55" t="s">
        <v>149</v>
      </c>
      <c r="C225" s="92" t="s">
        <v>424</v>
      </c>
      <c r="D225" s="93" t="s">
        <v>36</v>
      </c>
      <c r="E225" s="93">
        <v>4</v>
      </c>
      <c r="F225" s="93">
        <v>59.68</v>
      </c>
      <c r="G225" s="93"/>
      <c r="H225" s="93"/>
      <c r="I225" s="93"/>
      <c r="J225" s="93"/>
      <c r="K225" s="93"/>
      <c r="L225" s="93"/>
      <c r="M225" s="93"/>
      <c r="N225" s="94"/>
      <c r="O225" s="52" t="s">
        <v>36</v>
      </c>
      <c r="P225" s="62">
        <v>4</v>
      </c>
      <c r="Q225" s="63"/>
      <c r="R225" s="61">
        <f t="shared" si="2"/>
        <v>0</v>
      </c>
      <c r="S225" s="22"/>
    </row>
    <row r="226" spans="2:19" ht="51" customHeight="1" x14ac:dyDescent="0.25">
      <c r="B226" s="55" t="s">
        <v>150</v>
      </c>
      <c r="C226" s="92" t="s">
        <v>425</v>
      </c>
      <c r="D226" s="93" t="s">
        <v>36</v>
      </c>
      <c r="E226" s="93">
        <v>4</v>
      </c>
      <c r="F226" s="93">
        <v>55.35</v>
      </c>
      <c r="G226" s="93"/>
      <c r="H226" s="93"/>
      <c r="I226" s="93"/>
      <c r="J226" s="93"/>
      <c r="K226" s="93"/>
      <c r="L226" s="93"/>
      <c r="M226" s="93"/>
      <c r="N226" s="94"/>
      <c r="O226" s="52" t="s">
        <v>36</v>
      </c>
      <c r="P226" s="62">
        <v>4</v>
      </c>
      <c r="Q226" s="63"/>
      <c r="R226" s="61">
        <f t="shared" si="2"/>
        <v>0</v>
      </c>
      <c r="S226" s="22"/>
    </row>
    <row r="227" spans="2:19" ht="17.25" customHeight="1" x14ac:dyDescent="0.25">
      <c r="B227" s="55" t="s">
        <v>151</v>
      </c>
      <c r="C227" s="92" t="s">
        <v>617</v>
      </c>
      <c r="D227" s="93" t="s">
        <v>36</v>
      </c>
      <c r="E227" s="93">
        <v>2</v>
      </c>
      <c r="F227" s="93">
        <v>489.96</v>
      </c>
      <c r="G227" s="93"/>
      <c r="H227" s="93"/>
      <c r="I227" s="93"/>
      <c r="J227" s="93"/>
      <c r="K227" s="93"/>
      <c r="L227" s="93"/>
      <c r="M227" s="93"/>
      <c r="N227" s="94"/>
      <c r="O227" s="52" t="s">
        <v>36</v>
      </c>
      <c r="P227" s="62">
        <v>2</v>
      </c>
      <c r="Q227" s="63"/>
      <c r="R227" s="61">
        <f t="shared" si="2"/>
        <v>0</v>
      </c>
      <c r="S227" s="22"/>
    </row>
    <row r="228" spans="2:19" ht="46.5" customHeight="1" x14ac:dyDescent="0.25">
      <c r="B228" s="55" t="s">
        <v>152</v>
      </c>
      <c r="C228" s="92" t="s">
        <v>426</v>
      </c>
      <c r="D228" s="93" t="s">
        <v>36</v>
      </c>
      <c r="E228" s="93">
        <v>2</v>
      </c>
      <c r="F228" s="93">
        <v>75.47</v>
      </c>
      <c r="G228" s="93"/>
      <c r="H228" s="93"/>
      <c r="I228" s="93"/>
      <c r="J228" s="93"/>
      <c r="K228" s="93"/>
      <c r="L228" s="93"/>
      <c r="M228" s="93"/>
      <c r="N228" s="94"/>
      <c r="O228" s="52" t="s">
        <v>36</v>
      </c>
      <c r="P228" s="62">
        <v>2</v>
      </c>
      <c r="Q228" s="63"/>
      <c r="R228" s="61">
        <f t="shared" si="2"/>
        <v>0</v>
      </c>
      <c r="S228" s="22"/>
    </row>
    <row r="229" spans="2:19" ht="46.5" customHeight="1" x14ac:dyDescent="0.25">
      <c r="B229" s="55" t="s">
        <v>153</v>
      </c>
      <c r="C229" s="92" t="s">
        <v>427</v>
      </c>
      <c r="D229" s="93" t="s">
        <v>36</v>
      </c>
      <c r="E229" s="93">
        <v>8</v>
      </c>
      <c r="F229" s="93">
        <v>60.84</v>
      </c>
      <c r="G229" s="93"/>
      <c r="H229" s="93"/>
      <c r="I229" s="93"/>
      <c r="J229" s="93"/>
      <c r="K229" s="93"/>
      <c r="L229" s="93"/>
      <c r="M229" s="93"/>
      <c r="N229" s="94"/>
      <c r="O229" s="52" t="s">
        <v>36</v>
      </c>
      <c r="P229" s="62">
        <v>8</v>
      </c>
      <c r="Q229" s="63"/>
      <c r="R229" s="61">
        <f t="shared" si="2"/>
        <v>0</v>
      </c>
      <c r="S229" s="22"/>
    </row>
    <row r="230" spans="2:19" ht="33.75" customHeight="1" x14ac:dyDescent="0.25">
      <c r="B230" s="55" t="s">
        <v>154</v>
      </c>
      <c r="C230" s="92" t="s">
        <v>428</v>
      </c>
      <c r="D230" s="93" t="s">
        <v>36</v>
      </c>
      <c r="E230" s="93">
        <v>1</v>
      </c>
      <c r="F230" s="93">
        <v>584.75</v>
      </c>
      <c r="G230" s="93"/>
      <c r="H230" s="93"/>
      <c r="I230" s="93"/>
      <c r="J230" s="93"/>
      <c r="K230" s="93"/>
      <c r="L230" s="93"/>
      <c r="M230" s="93"/>
      <c r="N230" s="94"/>
      <c r="O230" s="52" t="s">
        <v>36</v>
      </c>
      <c r="P230" s="62">
        <v>1</v>
      </c>
      <c r="Q230" s="63"/>
      <c r="R230" s="61">
        <f t="shared" si="2"/>
        <v>0</v>
      </c>
      <c r="S230" s="22"/>
    </row>
    <row r="231" spans="2:19" ht="49.5" customHeight="1" x14ac:dyDescent="0.25">
      <c r="B231" s="55" t="s">
        <v>495</v>
      </c>
      <c r="C231" s="92" t="s">
        <v>554</v>
      </c>
      <c r="D231" s="93" t="s">
        <v>493</v>
      </c>
      <c r="E231" s="93">
        <v>10.47</v>
      </c>
      <c r="F231" s="93">
        <v>27.1</v>
      </c>
      <c r="G231" s="93"/>
      <c r="H231" s="93"/>
      <c r="I231" s="93"/>
      <c r="J231" s="93"/>
      <c r="K231" s="93"/>
      <c r="L231" s="93"/>
      <c r="M231" s="93"/>
      <c r="N231" s="94"/>
      <c r="O231" s="52" t="s">
        <v>493</v>
      </c>
      <c r="P231" s="62">
        <v>10.47</v>
      </c>
      <c r="Q231" s="63"/>
      <c r="R231" s="61">
        <f t="shared" si="2"/>
        <v>0</v>
      </c>
      <c r="S231" s="22"/>
    </row>
    <row r="232" spans="2:19" ht="49.5" customHeight="1" x14ac:dyDescent="0.25">
      <c r="B232" s="55" t="s">
        <v>497</v>
      </c>
      <c r="C232" s="92" t="s">
        <v>555</v>
      </c>
      <c r="D232" s="93" t="s">
        <v>36</v>
      </c>
      <c r="E232" s="93">
        <v>8</v>
      </c>
      <c r="F232" s="93">
        <v>29.11</v>
      </c>
      <c r="G232" s="93"/>
      <c r="H232" s="93"/>
      <c r="I232" s="93"/>
      <c r="J232" s="93"/>
      <c r="K232" s="93"/>
      <c r="L232" s="93"/>
      <c r="M232" s="93"/>
      <c r="N232" s="94"/>
      <c r="O232" s="52" t="s">
        <v>36</v>
      </c>
      <c r="P232" s="62">
        <v>8</v>
      </c>
      <c r="Q232" s="63"/>
      <c r="R232" s="61">
        <f t="shared" si="2"/>
        <v>0</v>
      </c>
      <c r="S232" s="22"/>
    </row>
    <row r="233" spans="2:19" s="60" customFormat="1" ht="18" x14ac:dyDescent="0.25">
      <c r="B233" s="69" t="s">
        <v>132</v>
      </c>
      <c r="C233" s="95" t="s">
        <v>208</v>
      </c>
      <c r="D233" s="95"/>
      <c r="E233" s="95"/>
      <c r="F233" s="95"/>
      <c r="G233" s="95"/>
      <c r="H233" s="95"/>
      <c r="I233" s="95"/>
      <c r="J233" s="95"/>
      <c r="K233" s="95"/>
      <c r="L233" s="95"/>
      <c r="M233" s="95"/>
      <c r="N233" s="95"/>
      <c r="O233" s="52"/>
      <c r="P233" s="62"/>
      <c r="Q233" s="63"/>
      <c r="R233" s="61"/>
    </row>
    <row r="234" spans="2:19" ht="48" customHeight="1" x14ac:dyDescent="0.25">
      <c r="B234" s="55" t="s">
        <v>508</v>
      </c>
      <c r="C234" s="92" t="s">
        <v>566</v>
      </c>
      <c r="D234" s="93" t="s">
        <v>34</v>
      </c>
      <c r="E234" s="93">
        <v>647.84</v>
      </c>
      <c r="F234" s="93">
        <v>59.26</v>
      </c>
      <c r="G234" s="93"/>
      <c r="H234" s="93"/>
      <c r="I234" s="93"/>
      <c r="J234" s="93"/>
      <c r="K234" s="93"/>
      <c r="L234" s="93"/>
      <c r="M234" s="93"/>
      <c r="N234" s="94"/>
      <c r="O234" s="52" t="s">
        <v>34</v>
      </c>
      <c r="P234" s="62">
        <v>647.84</v>
      </c>
      <c r="Q234" s="63"/>
      <c r="R234" s="61">
        <f t="shared" si="2"/>
        <v>0</v>
      </c>
      <c r="S234" s="22"/>
    </row>
    <row r="235" spans="2:19" ht="50.25" customHeight="1" x14ac:dyDescent="0.25">
      <c r="B235" s="55" t="s">
        <v>320</v>
      </c>
      <c r="C235" s="92" t="s">
        <v>567</v>
      </c>
      <c r="D235" s="93" t="s">
        <v>34</v>
      </c>
      <c r="E235" s="93">
        <v>24.38</v>
      </c>
      <c r="F235" s="93">
        <v>294.36</v>
      </c>
      <c r="G235" s="93"/>
      <c r="H235" s="93"/>
      <c r="I235" s="93"/>
      <c r="J235" s="93"/>
      <c r="K235" s="93"/>
      <c r="L235" s="93"/>
      <c r="M235" s="93"/>
      <c r="N235" s="94"/>
      <c r="O235" s="52" t="s">
        <v>34</v>
      </c>
      <c r="P235" s="62">
        <v>24.38</v>
      </c>
      <c r="Q235" s="63"/>
      <c r="R235" s="61">
        <f t="shared" si="2"/>
        <v>0</v>
      </c>
      <c r="S235" s="22"/>
    </row>
    <row r="236" spans="2:19" ht="45.75" customHeight="1" x14ac:dyDescent="0.25">
      <c r="B236" s="55" t="s">
        <v>279</v>
      </c>
      <c r="C236" s="92" t="s">
        <v>568</v>
      </c>
      <c r="D236" s="93" t="s">
        <v>34</v>
      </c>
      <c r="E236" s="93">
        <v>181.15</v>
      </c>
      <c r="F236" s="93">
        <v>443.18</v>
      </c>
      <c r="G236" s="93"/>
      <c r="H236" s="93"/>
      <c r="I236" s="93"/>
      <c r="J236" s="93"/>
      <c r="K236" s="93"/>
      <c r="L236" s="93"/>
      <c r="M236" s="93"/>
      <c r="N236" s="94"/>
      <c r="O236" s="52" t="s">
        <v>34</v>
      </c>
      <c r="P236" s="62">
        <v>181.15</v>
      </c>
      <c r="Q236" s="63"/>
      <c r="R236" s="61">
        <f t="shared" si="2"/>
        <v>0</v>
      </c>
      <c r="S236" s="22"/>
    </row>
    <row r="237" spans="2:19" ht="49.5" customHeight="1" x14ac:dyDescent="0.25">
      <c r="B237" s="55" t="s">
        <v>280</v>
      </c>
      <c r="C237" s="92" t="s">
        <v>569</v>
      </c>
      <c r="D237" s="93" t="s">
        <v>34</v>
      </c>
      <c r="E237" s="93">
        <v>131.28</v>
      </c>
      <c r="F237" s="93">
        <v>516.37</v>
      </c>
      <c r="G237" s="93"/>
      <c r="H237" s="93"/>
      <c r="I237" s="93"/>
      <c r="J237" s="93"/>
      <c r="K237" s="93"/>
      <c r="L237" s="93"/>
      <c r="M237" s="93"/>
      <c r="N237" s="94"/>
      <c r="O237" s="52" t="s">
        <v>34</v>
      </c>
      <c r="P237" s="62">
        <v>131.28</v>
      </c>
      <c r="Q237" s="63"/>
      <c r="R237" s="61">
        <f t="shared" si="2"/>
        <v>0</v>
      </c>
      <c r="S237" s="22"/>
    </row>
    <row r="238" spans="2:19" ht="33.75" customHeight="1" x14ac:dyDescent="0.25">
      <c r="B238" s="55" t="s">
        <v>281</v>
      </c>
      <c r="C238" s="92" t="s">
        <v>570</v>
      </c>
      <c r="D238" s="93" t="s">
        <v>34</v>
      </c>
      <c r="E238" s="93">
        <v>147.36000000000001</v>
      </c>
      <c r="F238" s="93">
        <v>82.17</v>
      </c>
      <c r="G238" s="93"/>
      <c r="H238" s="93"/>
      <c r="I238" s="93"/>
      <c r="J238" s="93"/>
      <c r="K238" s="93"/>
      <c r="L238" s="93"/>
      <c r="M238" s="93"/>
      <c r="N238" s="94"/>
      <c r="O238" s="52" t="s">
        <v>34</v>
      </c>
      <c r="P238" s="62">
        <v>147.36000000000001</v>
      </c>
      <c r="Q238" s="63"/>
      <c r="R238" s="61">
        <f t="shared" si="2"/>
        <v>0</v>
      </c>
      <c r="S238" s="22"/>
    </row>
    <row r="239" spans="2:19" ht="48" customHeight="1" x14ac:dyDescent="0.25">
      <c r="B239" s="55" t="s">
        <v>282</v>
      </c>
      <c r="C239" s="92" t="s">
        <v>571</v>
      </c>
      <c r="D239" s="93" t="s">
        <v>493</v>
      </c>
      <c r="E239" s="93">
        <v>23.1</v>
      </c>
      <c r="F239" s="93">
        <v>118.84</v>
      </c>
      <c r="G239" s="93"/>
      <c r="H239" s="93"/>
      <c r="I239" s="93"/>
      <c r="J239" s="93"/>
      <c r="K239" s="93"/>
      <c r="L239" s="93"/>
      <c r="M239" s="93"/>
      <c r="N239" s="94"/>
      <c r="O239" s="52" t="s">
        <v>493</v>
      </c>
      <c r="P239" s="62">
        <v>23.1</v>
      </c>
      <c r="Q239" s="63"/>
      <c r="R239" s="61">
        <f t="shared" si="2"/>
        <v>0</v>
      </c>
      <c r="S239" s="22"/>
    </row>
    <row r="240" spans="2:19" ht="49.5" customHeight="1" x14ac:dyDescent="0.25">
      <c r="B240" s="55" t="s">
        <v>283</v>
      </c>
      <c r="C240" s="92" t="s">
        <v>572</v>
      </c>
      <c r="D240" s="93" t="s">
        <v>34</v>
      </c>
      <c r="E240" s="93">
        <v>229.8</v>
      </c>
      <c r="F240" s="93">
        <v>341.3</v>
      </c>
      <c r="G240" s="93"/>
      <c r="H240" s="93"/>
      <c r="I240" s="93"/>
      <c r="J240" s="93"/>
      <c r="K240" s="93"/>
      <c r="L240" s="93"/>
      <c r="M240" s="93"/>
      <c r="N240" s="94"/>
      <c r="O240" s="52" t="s">
        <v>34</v>
      </c>
      <c r="P240" s="62">
        <v>229.8</v>
      </c>
      <c r="Q240" s="63"/>
      <c r="R240" s="61">
        <f t="shared" si="2"/>
        <v>0</v>
      </c>
      <c r="S240" s="22"/>
    </row>
    <row r="241" spans="2:19" s="60" customFormat="1" ht="18" x14ac:dyDescent="0.25">
      <c r="B241" s="69" t="s">
        <v>155</v>
      </c>
      <c r="C241" s="95" t="s">
        <v>209</v>
      </c>
      <c r="D241" s="95"/>
      <c r="E241" s="95"/>
      <c r="F241" s="95"/>
      <c r="G241" s="95"/>
      <c r="H241" s="95"/>
      <c r="I241" s="95"/>
      <c r="J241" s="95"/>
      <c r="K241" s="95"/>
      <c r="L241" s="95"/>
      <c r="M241" s="95"/>
      <c r="N241" s="95"/>
      <c r="O241" s="52"/>
      <c r="P241" s="62"/>
      <c r="Q241" s="63"/>
      <c r="R241" s="61"/>
    </row>
    <row r="242" spans="2:19" ht="33.75" customHeight="1" x14ac:dyDescent="0.25">
      <c r="B242" s="55" t="s">
        <v>284</v>
      </c>
      <c r="C242" s="92" t="s">
        <v>562</v>
      </c>
      <c r="D242" s="93" t="s">
        <v>36</v>
      </c>
      <c r="E242" s="93">
        <v>8</v>
      </c>
      <c r="F242" s="93">
        <v>1365.43</v>
      </c>
      <c r="G242" s="93"/>
      <c r="H242" s="93"/>
      <c r="I242" s="93"/>
      <c r="J242" s="93"/>
      <c r="K242" s="93"/>
      <c r="L242" s="93"/>
      <c r="M242" s="93"/>
      <c r="N242" s="94"/>
      <c r="O242" s="52" t="s">
        <v>36</v>
      </c>
      <c r="P242" s="62">
        <v>8</v>
      </c>
      <c r="Q242" s="63"/>
      <c r="R242" s="61">
        <f t="shared" si="2"/>
        <v>0</v>
      </c>
      <c r="S242" s="22"/>
    </row>
    <row r="243" spans="2:19" ht="24" customHeight="1" x14ac:dyDescent="0.25">
      <c r="B243" s="55" t="s">
        <v>159</v>
      </c>
      <c r="C243" s="92" t="s">
        <v>563</v>
      </c>
      <c r="D243" s="93" t="s">
        <v>36</v>
      </c>
      <c r="E243" s="93">
        <v>3</v>
      </c>
      <c r="F243" s="93">
        <v>993.46</v>
      </c>
      <c r="G243" s="93"/>
      <c r="H243" s="93"/>
      <c r="I243" s="93"/>
      <c r="J243" s="93"/>
      <c r="K243" s="93"/>
      <c r="L243" s="93"/>
      <c r="M243" s="93"/>
      <c r="N243" s="94"/>
      <c r="O243" s="52" t="s">
        <v>36</v>
      </c>
      <c r="P243" s="62">
        <v>3</v>
      </c>
      <c r="Q243" s="63"/>
      <c r="R243" s="61">
        <f t="shared" si="2"/>
        <v>0</v>
      </c>
      <c r="S243" s="22"/>
    </row>
    <row r="244" spans="2:19" ht="62.25" customHeight="1" x14ac:dyDescent="0.25">
      <c r="B244" s="55" t="s">
        <v>160</v>
      </c>
      <c r="C244" s="92" t="s">
        <v>429</v>
      </c>
      <c r="D244" s="93" t="s">
        <v>36</v>
      </c>
      <c r="E244" s="93">
        <v>5</v>
      </c>
      <c r="F244" s="93">
        <v>5103.07</v>
      </c>
      <c r="G244" s="93"/>
      <c r="H244" s="93"/>
      <c r="I244" s="93"/>
      <c r="J244" s="93"/>
      <c r="K244" s="93"/>
      <c r="L244" s="93"/>
      <c r="M244" s="93"/>
      <c r="N244" s="94"/>
      <c r="O244" s="52" t="s">
        <v>36</v>
      </c>
      <c r="P244" s="62">
        <v>5</v>
      </c>
      <c r="Q244" s="63"/>
      <c r="R244" s="61">
        <f t="shared" si="2"/>
        <v>0</v>
      </c>
      <c r="S244" s="22"/>
    </row>
    <row r="245" spans="2:19" ht="45.75" customHeight="1" x14ac:dyDescent="0.25">
      <c r="B245" s="55" t="s">
        <v>285</v>
      </c>
      <c r="C245" s="92" t="s">
        <v>564</v>
      </c>
      <c r="D245" s="93" t="s">
        <v>36</v>
      </c>
      <c r="E245" s="93">
        <v>6</v>
      </c>
      <c r="F245" s="93">
        <v>4493.97</v>
      </c>
      <c r="G245" s="93"/>
      <c r="H245" s="93"/>
      <c r="I245" s="93"/>
      <c r="J245" s="93"/>
      <c r="K245" s="93"/>
      <c r="L245" s="93"/>
      <c r="M245" s="93"/>
      <c r="N245" s="94"/>
      <c r="O245" s="52" t="s">
        <v>36</v>
      </c>
      <c r="P245" s="62">
        <v>6</v>
      </c>
      <c r="Q245" s="63"/>
      <c r="R245" s="61">
        <f t="shared" si="2"/>
        <v>0</v>
      </c>
      <c r="S245" s="22"/>
    </row>
    <row r="246" spans="2:19" ht="33.75" customHeight="1" x14ac:dyDescent="0.25">
      <c r="B246" s="55" t="s">
        <v>161</v>
      </c>
      <c r="C246" s="92" t="s">
        <v>430</v>
      </c>
      <c r="D246" s="93" t="s">
        <v>36</v>
      </c>
      <c r="E246" s="93">
        <v>2</v>
      </c>
      <c r="F246" s="93">
        <v>2499.96</v>
      </c>
      <c r="G246" s="93"/>
      <c r="H246" s="93"/>
      <c r="I246" s="93"/>
      <c r="J246" s="93"/>
      <c r="K246" s="93"/>
      <c r="L246" s="93"/>
      <c r="M246" s="93"/>
      <c r="N246" s="94"/>
      <c r="O246" s="52" t="s">
        <v>36</v>
      </c>
      <c r="P246" s="62">
        <v>2</v>
      </c>
      <c r="Q246" s="63"/>
      <c r="R246" s="61">
        <f t="shared" si="2"/>
        <v>0</v>
      </c>
      <c r="S246" s="22"/>
    </row>
    <row r="247" spans="2:19" ht="33.75" customHeight="1" x14ac:dyDescent="0.25">
      <c r="B247" s="55" t="s">
        <v>162</v>
      </c>
      <c r="C247" s="92" t="s">
        <v>431</v>
      </c>
      <c r="D247" s="93" t="s">
        <v>36</v>
      </c>
      <c r="E247" s="93">
        <v>2</v>
      </c>
      <c r="F247" s="93">
        <v>2653.66</v>
      </c>
      <c r="G247" s="93"/>
      <c r="H247" s="93"/>
      <c r="I247" s="93"/>
      <c r="J247" s="93"/>
      <c r="K247" s="93"/>
      <c r="L247" s="93"/>
      <c r="M247" s="93"/>
      <c r="N247" s="94"/>
      <c r="O247" s="52" t="s">
        <v>36</v>
      </c>
      <c r="P247" s="62">
        <v>2</v>
      </c>
      <c r="Q247" s="63"/>
      <c r="R247" s="61">
        <f t="shared" si="2"/>
        <v>0</v>
      </c>
      <c r="S247" s="22"/>
    </row>
    <row r="248" spans="2:19" ht="33.75" customHeight="1" x14ac:dyDescent="0.25">
      <c r="B248" s="55" t="s">
        <v>286</v>
      </c>
      <c r="C248" s="92" t="s">
        <v>432</v>
      </c>
      <c r="D248" s="93" t="s">
        <v>36</v>
      </c>
      <c r="E248" s="93">
        <v>2</v>
      </c>
      <c r="F248" s="93">
        <v>563.79999999999995</v>
      </c>
      <c r="G248" s="93"/>
      <c r="H248" s="93"/>
      <c r="I248" s="93"/>
      <c r="J248" s="93"/>
      <c r="K248" s="93"/>
      <c r="L248" s="93"/>
      <c r="M248" s="93"/>
      <c r="N248" s="94"/>
      <c r="O248" s="52" t="s">
        <v>36</v>
      </c>
      <c r="P248" s="62">
        <v>2</v>
      </c>
      <c r="Q248" s="63"/>
      <c r="R248" s="61">
        <f t="shared" si="2"/>
        <v>0</v>
      </c>
      <c r="S248" s="22"/>
    </row>
    <row r="249" spans="2:19" ht="33.75" customHeight="1" x14ac:dyDescent="0.25">
      <c r="B249" s="55" t="s">
        <v>163</v>
      </c>
      <c r="C249" s="92" t="s">
        <v>565</v>
      </c>
      <c r="D249" s="93" t="s">
        <v>36</v>
      </c>
      <c r="E249" s="93">
        <v>5</v>
      </c>
      <c r="F249" s="93">
        <v>1358.6</v>
      </c>
      <c r="G249" s="93"/>
      <c r="H249" s="93"/>
      <c r="I249" s="93"/>
      <c r="J249" s="93"/>
      <c r="K249" s="93"/>
      <c r="L249" s="93"/>
      <c r="M249" s="93"/>
      <c r="N249" s="94"/>
      <c r="O249" s="52" t="s">
        <v>36</v>
      </c>
      <c r="P249" s="62">
        <v>5</v>
      </c>
      <c r="Q249" s="63"/>
      <c r="R249" s="61">
        <f t="shared" si="2"/>
        <v>0</v>
      </c>
      <c r="S249" s="22"/>
    </row>
    <row r="250" spans="2:19" ht="33.75" customHeight="1" x14ac:dyDescent="0.25">
      <c r="B250" s="55" t="s">
        <v>287</v>
      </c>
      <c r="C250" s="92" t="s">
        <v>433</v>
      </c>
      <c r="D250" s="93" t="s">
        <v>36</v>
      </c>
      <c r="E250" s="93">
        <v>2</v>
      </c>
      <c r="F250" s="93">
        <v>6393.78</v>
      </c>
      <c r="G250" s="93"/>
      <c r="H250" s="93"/>
      <c r="I250" s="93"/>
      <c r="J250" s="93"/>
      <c r="K250" s="93"/>
      <c r="L250" s="93"/>
      <c r="M250" s="93"/>
      <c r="N250" s="94"/>
      <c r="O250" s="52" t="s">
        <v>36</v>
      </c>
      <c r="P250" s="62">
        <v>2</v>
      </c>
      <c r="Q250" s="63"/>
      <c r="R250" s="61">
        <f t="shared" si="2"/>
        <v>0</v>
      </c>
      <c r="S250" s="22"/>
    </row>
    <row r="251" spans="2:19" ht="33.75" customHeight="1" x14ac:dyDescent="0.25">
      <c r="B251" s="55" t="s">
        <v>288</v>
      </c>
      <c r="C251" s="92" t="s">
        <v>434</v>
      </c>
      <c r="D251" s="93" t="s">
        <v>36</v>
      </c>
      <c r="E251" s="93">
        <v>1</v>
      </c>
      <c r="F251" s="93">
        <v>72560.960000000006</v>
      </c>
      <c r="G251" s="93"/>
      <c r="H251" s="93"/>
      <c r="I251" s="93"/>
      <c r="J251" s="93"/>
      <c r="K251" s="93"/>
      <c r="L251" s="93"/>
      <c r="M251" s="93"/>
      <c r="N251" s="94"/>
      <c r="O251" s="52" t="s">
        <v>36</v>
      </c>
      <c r="P251" s="62">
        <v>1</v>
      </c>
      <c r="Q251" s="63"/>
      <c r="R251" s="61">
        <f t="shared" si="2"/>
        <v>0</v>
      </c>
      <c r="S251" s="22"/>
    </row>
    <row r="252" spans="2:19" ht="63" customHeight="1" x14ac:dyDescent="0.25">
      <c r="B252" s="55" t="s">
        <v>289</v>
      </c>
      <c r="C252" s="92" t="s">
        <v>435</v>
      </c>
      <c r="D252" s="93" t="s">
        <v>36</v>
      </c>
      <c r="E252" s="93">
        <v>2</v>
      </c>
      <c r="F252" s="93">
        <v>3660.94</v>
      </c>
      <c r="G252" s="93"/>
      <c r="H252" s="93"/>
      <c r="I252" s="93"/>
      <c r="J252" s="93"/>
      <c r="K252" s="93"/>
      <c r="L252" s="93"/>
      <c r="M252" s="93"/>
      <c r="N252" s="94"/>
      <c r="O252" s="52" t="s">
        <v>36</v>
      </c>
      <c r="P252" s="62">
        <v>2</v>
      </c>
      <c r="Q252" s="63"/>
      <c r="R252" s="61">
        <f t="shared" si="2"/>
        <v>0</v>
      </c>
      <c r="S252" s="22"/>
    </row>
    <row r="253" spans="2:19" s="60" customFormat="1" ht="18" x14ac:dyDescent="0.25">
      <c r="B253" s="69" t="s">
        <v>156</v>
      </c>
      <c r="C253" s="95" t="s">
        <v>210</v>
      </c>
      <c r="D253" s="95"/>
      <c r="E253" s="95"/>
      <c r="F253" s="95"/>
      <c r="G253" s="95"/>
      <c r="H253" s="95"/>
      <c r="I253" s="95"/>
      <c r="J253" s="95"/>
      <c r="K253" s="95"/>
      <c r="L253" s="95"/>
      <c r="M253" s="95"/>
      <c r="N253" s="95"/>
      <c r="O253" s="52"/>
      <c r="P253" s="62"/>
      <c r="Q253" s="63"/>
      <c r="R253" s="61"/>
    </row>
    <row r="254" spans="2:19" ht="47.25" customHeight="1" x14ac:dyDescent="0.25">
      <c r="B254" s="55" t="s">
        <v>290</v>
      </c>
      <c r="C254" s="92" t="s">
        <v>481</v>
      </c>
      <c r="D254" s="93" t="s">
        <v>34</v>
      </c>
      <c r="E254" s="93">
        <v>20.71</v>
      </c>
      <c r="F254" s="93">
        <v>6309.99</v>
      </c>
      <c r="G254" s="93"/>
      <c r="H254" s="93"/>
      <c r="I254" s="93"/>
      <c r="J254" s="93"/>
      <c r="K254" s="93"/>
      <c r="L254" s="93"/>
      <c r="M254" s="93"/>
      <c r="N254" s="94"/>
      <c r="O254" s="52" t="s">
        <v>34</v>
      </c>
      <c r="P254" s="62">
        <v>20.71</v>
      </c>
      <c r="Q254" s="63"/>
      <c r="R254" s="61">
        <f t="shared" si="2"/>
        <v>0</v>
      </c>
      <c r="S254" s="22"/>
    </row>
    <row r="255" spans="2:19" ht="62.25" customHeight="1" x14ac:dyDescent="0.25">
      <c r="B255" s="55" t="s">
        <v>291</v>
      </c>
      <c r="C255" s="92" t="s">
        <v>473</v>
      </c>
      <c r="D255" s="93" t="s">
        <v>34</v>
      </c>
      <c r="E255" s="93">
        <v>148.36000000000001</v>
      </c>
      <c r="F255" s="93">
        <v>1683.22</v>
      </c>
      <c r="G255" s="93"/>
      <c r="H255" s="93"/>
      <c r="I255" s="93"/>
      <c r="J255" s="93"/>
      <c r="K255" s="93"/>
      <c r="L255" s="93"/>
      <c r="M255" s="93"/>
      <c r="N255" s="94"/>
      <c r="O255" s="52" t="s">
        <v>34</v>
      </c>
      <c r="P255" s="62">
        <v>148.36000000000001</v>
      </c>
      <c r="Q255" s="63"/>
      <c r="R255" s="61">
        <f t="shared" si="2"/>
        <v>0</v>
      </c>
      <c r="S255" s="22"/>
    </row>
    <row r="256" spans="2:19" ht="75.75" customHeight="1" x14ac:dyDescent="0.25">
      <c r="B256" s="55" t="s">
        <v>292</v>
      </c>
      <c r="C256" s="92" t="s">
        <v>436</v>
      </c>
      <c r="D256" s="93" t="s">
        <v>36</v>
      </c>
      <c r="E256" s="93">
        <v>2</v>
      </c>
      <c r="F256" s="93">
        <v>6821.49</v>
      </c>
      <c r="G256" s="93"/>
      <c r="H256" s="93"/>
      <c r="I256" s="93"/>
      <c r="J256" s="93"/>
      <c r="K256" s="93"/>
      <c r="L256" s="93"/>
      <c r="M256" s="93"/>
      <c r="N256" s="94"/>
      <c r="O256" s="52" t="s">
        <v>36</v>
      </c>
      <c r="P256" s="62">
        <v>2</v>
      </c>
      <c r="Q256" s="63"/>
      <c r="R256" s="61">
        <f t="shared" si="2"/>
        <v>0</v>
      </c>
      <c r="S256" s="22"/>
    </row>
    <row r="257" spans="2:19" ht="78" customHeight="1" x14ac:dyDescent="0.25">
      <c r="B257" s="55" t="s">
        <v>293</v>
      </c>
      <c r="C257" s="92" t="s">
        <v>437</v>
      </c>
      <c r="D257" s="93" t="s">
        <v>36</v>
      </c>
      <c r="E257" s="93">
        <v>7</v>
      </c>
      <c r="F257" s="93">
        <v>7362.8</v>
      </c>
      <c r="G257" s="93"/>
      <c r="H257" s="93"/>
      <c r="I257" s="93"/>
      <c r="J257" s="93"/>
      <c r="K257" s="93"/>
      <c r="L257" s="93"/>
      <c r="M257" s="93"/>
      <c r="N257" s="94"/>
      <c r="O257" s="52" t="s">
        <v>36</v>
      </c>
      <c r="P257" s="62">
        <v>7</v>
      </c>
      <c r="Q257" s="63"/>
      <c r="R257" s="61">
        <f t="shared" si="2"/>
        <v>0</v>
      </c>
      <c r="S257" s="22"/>
    </row>
    <row r="258" spans="2:19" ht="62.25" customHeight="1" x14ac:dyDescent="0.25">
      <c r="B258" s="55" t="s">
        <v>294</v>
      </c>
      <c r="C258" s="92" t="s">
        <v>438</v>
      </c>
      <c r="D258" s="93" t="s">
        <v>36</v>
      </c>
      <c r="E258" s="93">
        <v>1</v>
      </c>
      <c r="F258" s="93">
        <v>6280.15</v>
      </c>
      <c r="G258" s="93"/>
      <c r="H258" s="93"/>
      <c r="I258" s="93"/>
      <c r="J258" s="93"/>
      <c r="K258" s="93"/>
      <c r="L258" s="93"/>
      <c r="M258" s="93"/>
      <c r="N258" s="94"/>
      <c r="O258" s="52" t="s">
        <v>36</v>
      </c>
      <c r="P258" s="62">
        <v>1</v>
      </c>
      <c r="Q258" s="63"/>
      <c r="R258" s="61">
        <f t="shared" si="2"/>
        <v>0</v>
      </c>
      <c r="S258" s="22"/>
    </row>
    <row r="259" spans="2:19" ht="33.75" customHeight="1" x14ac:dyDescent="0.25">
      <c r="B259" s="55" t="s">
        <v>295</v>
      </c>
      <c r="C259" s="92" t="s">
        <v>561</v>
      </c>
      <c r="D259" s="93" t="s">
        <v>36</v>
      </c>
      <c r="E259" s="93">
        <v>2</v>
      </c>
      <c r="F259" s="93">
        <v>2027.28</v>
      </c>
      <c r="G259" s="93"/>
      <c r="H259" s="93"/>
      <c r="I259" s="93"/>
      <c r="J259" s="93"/>
      <c r="K259" s="93"/>
      <c r="L259" s="93"/>
      <c r="M259" s="93"/>
      <c r="N259" s="94"/>
      <c r="O259" s="52" t="s">
        <v>36</v>
      </c>
      <c r="P259" s="62">
        <v>2</v>
      </c>
      <c r="Q259" s="63"/>
      <c r="R259" s="61">
        <f t="shared" si="2"/>
        <v>0</v>
      </c>
      <c r="S259" s="22"/>
    </row>
    <row r="260" spans="2:19" ht="46.5" customHeight="1" x14ac:dyDescent="0.25">
      <c r="B260" s="55" t="s">
        <v>296</v>
      </c>
      <c r="C260" s="92" t="s">
        <v>439</v>
      </c>
      <c r="D260" s="93" t="s">
        <v>34</v>
      </c>
      <c r="E260" s="93">
        <v>98.6</v>
      </c>
      <c r="F260" s="93">
        <v>1306.56</v>
      </c>
      <c r="G260" s="93"/>
      <c r="H260" s="93"/>
      <c r="I260" s="93"/>
      <c r="J260" s="93"/>
      <c r="K260" s="93"/>
      <c r="L260" s="93"/>
      <c r="M260" s="93"/>
      <c r="N260" s="94"/>
      <c r="O260" s="52" t="s">
        <v>34</v>
      </c>
      <c r="P260" s="62">
        <v>98.6</v>
      </c>
      <c r="Q260" s="63"/>
      <c r="R260" s="61">
        <f t="shared" si="2"/>
        <v>0</v>
      </c>
      <c r="S260" s="22"/>
    </row>
    <row r="261" spans="2:19" s="60" customFormat="1" ht="18" x14ac:dyDescent="0.25">
      <c r="B261" s="69" t="s">
        <v>157</v>
      </c>
      <c r="C261" s="95" t="s">
        <v>211</v>
      </c>
      <c r="D261" s="95"/>
      <c r="E261" s="95"/>
      <c r="F261" s="95"/>
      <c r="G261" s="95"/>
      <c r="H261" s="95"/>
      <c r="I261" s="95"/>
      <c r="J261" s="95"/>
      <c r="K261" s="95"/>
      <c r="L261" s="95"/>
      <c r="M261" s="95"/>
      <c r="N261" s="95"/>
      <c r="O261" s="52"/>
      <c r="P261" s="62"/>
      <c r="Q261" s="63"/>
      <c r="R261" s="61"/>
    </row>
    <row r="262" spans="2:19" ht="33.75" customHeight="1" x14ac:dyDescent="0.25">
      <c r="B262" s="55" t="s">
        <v>297</v>
      </c>
      <c r="C262" s="92" t="s">
        <v>440</v>
      </c>
      <c r="D262" s="93" t="s">
        <v>493</v>
      </c>
      <c r="E262" s="93">
        <v>3.43</v>
      </c>
      <c r="F262" s="93">
        <v>1775.19</v>
      </c>
      <c r="G262" s="93"/>
      <c r="H262" s="93"/>
      <c r="I262" s="93"/>
      <c r="J262" s="93"/>
      <c r="K262" s="93"/>
      <c r="L262" s="93"/>
      <c r="M262" s="93"/>
      <c r="N262" s="94"/>
      <c r="O262" s="52" t="s">
        <v>493</v>
      </c>
      <c r="P262" s="62">
        <v>3.43</v>
      </c>
      <c r="Q262" s="63"/>
      <c r="R262" s="61">
        <f t="shared" si="2"/>
        <v>0</v>
      </c>
      <c r="S262" s="22"/>
    </row>
    <row r="263" spans="2:19" ht="33.75" customHeight="1" x14ac:dyDescent="0.25">
      <c r="B263" s="55" t="s">
        <v>298</v>
      </c>
      <c r="C263" s="92" t="s">
        <v>560</v>
      </c>
      <c r="D263" s="93" t="s">
        <v>36</v>
      </c>
      <c r="E263" s="93">
        <v>1</v>
      </c>
      <c r="F263" s="93">
        <v>1257.9000000000001</v>
      </c>
      <c r="G263" s="93"/>
      <c r="H263" s="93"/>
      <c r="I263" s="93"/>
      <c r="J263" s="93"/>
      <c r="K263" s="93"/>
      <c r="L263" s="93"/>
      <c r="M263" s="93"/>
      <c r="N263" s="94"/>
      <c r="O263" s="52" t="s">
        <v>36</v>
      </c>
      <c r="P263" s="62">
        <v>1</v>
      </c>
      <c r="Q263" s="63"/>
      <c r="R263" s="61">
        <f t="shared" si="2"/>
        <v>0</v>
      </c>
      <c r="S263" s="22"/>
    </row>
    <row r="264" spans="2:19" ht="60.75" customHeight="1" x14ac:dyDescent="0.25">
      <c r="B264" s="55" t="s">
        <v>166</v>
      </c>
      <c r="C264" s="92" t="s">
        <v>559</v>
      </c>
      <c r="D264" s="93" t="s">
        <v>37</v>
      </c>
      <c r="E264" s="93">
        <v>1121.8</v>
      </c>
      <c r="F264" s="93">
        <v>57.19</v>
      </c>
      <c r="G264" s="93"/>
      <c r="H264" s="93"/>
      <c r="I264" s="93"/>
      <c r="J264" s="93"/>
      <c r="K264" s="93"/>
      <c r="L264" s="93"/>
      <c r="M264" s="93"/>
      <c r="N264" s="94"/>
      <c r="O264" s="52" t="s">
        <v>37</v>
      </c>
      <c r="P264" s="62">
        <v>1121.8</v>
      </c>
      <c r="Q264" s="63"/>
      <c r="R264" s="61">
        <f t="shared" si="2"/>
        <v>0</v>
      </c>
      <c r="S264" s="22"/>
    </row>
    <row r="265" spans="2:19" ht="91.5" customHeight="1" x14ac:dyDescent="0.25">
      <c r="B265" s="55" t="s">
        <v>299</v>
      </c>
      <c r="C265" s="92" t="s">
        <v>474</v>
      </c>
      <c r="D265" s="93" t="s">
        <v>36</v>
      </c>
      <c r="E265" s="93">
        <v>1</v>
      </c>
      <c r="F265" s="93">
        <v>13908.52</v>
      </c>
      <c r="G265" s="93"/>
      <c r="H265" s="93"/>
      <c r="I265" s="93"/>
      <c r="J265" s="93"/>
      <c r="K265" s="93"/>
      <c r="L265" s="93"/>
      <c r="M265" s="93"/>
      <c r="N265" s="94"/>
      <c r="O265" s="52" t="s">
        <v>36</v>
      </c>
      <c r="P265" s="62">
        <v>1</v>
      </c>
      <c r="Q265" s="63"/>
      <c r="R265" s="61">
        <f t="shared" si="2"/>
        <v>0</v>
      </c>
      <c r="S265" s="22"/>
    </row>
    <row r="266" spans="2:19" s="60" customFormat="1" ht="18" x14ac:dyDescent="0.25">
      <c r="B266" s="69" t="s">
        <v>158</v>
      </c>
      <c r="C266" s="95" t="s">
        <v>212</v>
      </c>
      <c r="D266" s="95"/>
      <c r="E266" s="95"/>
      <c r="F266" s="95"/>
      <c r="G266" s="95"/>
      <c r="H266" s="95"/>
      <c r="I266" s="95"/>
      <c r="J266" s="95"/>
      <c r="K266" s="95"/>
      <c r="L266" s="95"/>
      <c r="M266" s="95"/>
      <c r="N266" s="95"/>
      <c r="O266" s="52"/>
      <c r="P266" s="62"/>
      <c r="Q266" s="63"/>
      <c r="R266" s="61"/>
    </row>
    <row r="267" spans="2:19" ht="46.5" customHeight="1" x14ac:dyDescent="0.25">
      <c r="B267" s="55" t="s">
        <v>168</v>
      </c>
      <c r="C267" s="92" t="s">
        <v>441</v>
      </c>
      <c r="D267" s="93" t="s">
        <v>36</v>
      </c>
      <c r="E267" s="93">
        <v>6</v>
      </c>
      <c r="F267" s="93">
        <v>484.04</v>
      </c>
      <c r="G267" s="93"/>
      <c r="H267" s="93"/>
      <c r="I267" s="93"/>
      <c r="J267" s="93"/>
      <c r="K267" s="93"/>
      <c r="L267" s="93"/>
      <c r="M267" s="93"/>
      <c r="N267" s="94"/>
      <c r="O267" s="52" t="s">
        <v>36</v>
      </c>
      <c r="P267" s="62">
        <v>6</v>
      </c>
      <c r="Q267" s="63"/>
      <c r="R267" s="61">
        <f t="shared" si="2"/>
        <v>0</v>
      </c>
      <c r="S267" s="22"/>
    </row>
    <row r="268" spans="2:19" ht="48.75" customHeight="1" x14ac:dyDescent="0.25">
      <c r="B268" s="55" t="s">
        <v>169</v>
      </c>
      <c r="C268" s="92" t="s">
        <v>442</v>
      </c>
      <c r="D268" s="93" t="s">
        <v>36</v>
      </c>
      <c r="E268" s="93">
        <v>2</v>
      </c>
      <c r="F268" s="93">
        <v>118.46</v>
      </c>
      <c r="G268" s="93"/>
      <c r="H268" s="93"/>
      <c r="I268" s="93"/>
      <c r="J268" s="93"/>
      <c r="K268" s="93"/>
      <c r="L268" s="93"/>
      <c r="M268" s="93"/>
      <c r="N268" s="94"/>
      <c r="O268" s="52" t="s">
        <v>36</v>
      </c>
      <c r="P268" s="62">
        <v>2</v>
      </c>
      <c r="Q268" s="63"/>
      <c r="R268" s="61">
        <f t="shared" si="2"/>
        <v>0</v>
      </c>
      <c r="S268" s="22"/>
    </row>
    <row r="269" spans="2:19" ht="50.25" customHeight="1" x14ac:dyDescent="0.25">
      <c r="B269" s="55" t="s">
        <v>170</v>
      </c>
      <c r="C269" s="92" t="s">
        <v>443</v>
      </c>
      <c r="D269" s="93" t="s">
        <v>36</v>
      </c>
      <c r="E269" s="93">
        <v>6</v>
      </c>
      <c r="F269" s="93">
        <v>185.29</v>
      </c>
      <c r="G269" s="93"/>
      <c r="H269" s="93"/>
      <c r="I269" s="93"/>
      <c r="J269" s="93"/>
      <c r="K269" s="93"/>
      <c r="L269" s="93"/>
      <c r="M269" s="93"/>
      <c r="N269" s="94"/>
      <c r="O269" s="52" t="s">
        <v>36</v>
      </c>
      <c r="P269" s="62">
        <v>6</v>
      </c>
      <c r="Q269" s="63"/>
      <c r="R269" s="61">
        <f t="shared" si="2"/>
        <v>0</v>
      </c>
      <c r="S269" s="22"/>
    </row>
    <row r="270" spans="2:19" ht="48.75" customHeight="1" x14ac:dyDescent="0.25">
      <c r="B270" s="55" t="s">
        <v>171</v>
      </c>
      <c r="C270" s="92" t="s">
        <v>444</v>
      </c>
      <c r="D270" s="93" t="s">
        <v>36</v>
      </c>
      <c r="E270" s="93">
        <v>4</v>
      </c>
      <c r="F270" s="93">
        <v>258.99</v>
      </c>
      <c r="G270" s="93"/>
      <c r="H270" s="93"/>
      <c r="I270" s="93"/>
      <c r="J270" s="93"/>
      <c r="K270" s="93"/>
      <c r="L270" s="93"/>
      <c r="M270" s="93"/>
      <c r="N270" s="94"/>
      <c r="O270" s="52" t="s">
        <v>36</v>
      </c>
      <c r="P270" s="62">
        <v>4</v>
      </c>
      <c r="Q270" s="63"/>
      <c r="R270" s="61">
        <f t="shared" si="2"/>
        <v>0</v>
      </c>
      <c r="S270" s="22"/>
    </row>
    <row r="271" spans="2:19" s="60" customFormat="1" ht="18" x14ac:dyDescent="0.25">
      <c r="B271" s="69" t="s">
        <v>164</v>
      </c>
      <c r="C271" s="95" t="s">
        <v>213</v>
      </c>
      <c r="D271" s="95"/>
      <c r="E271" s="95"/>
      <c r="F271" s="95"/>
      <c r="G271" s="95"/>
      <c r="H271" s="95"/>
      <c r="I271" s="95"/>
      <c r="J271" s="95"/>
      <c r="K271" s="95"/>
      <c r="L271" s="95"/>
      <c r="M271" s="95"/>
      <c r="N271" s="95"/>
      <c r="O271" s="52"/>
      <c r="P271" s="62"/>
      <c r="Q271" s="63"/>
      <c r="R271" s="61"/>
    </row>
    <row r="272" spans="2:19" ht="33.75" customHeight="1" x14ac:dyDescent="0.25">
      <c r="B272" s="55" t="s">
        <v>41</v>
      </c>
      <c r="C272" s="92" t="s">
        <v>324</v>
      </c>
      <c r="D272" s="93" t="s">
        <v>35</v>
      </c>
      <c r="E272" s="93">
        <v>47.39</v>
      </c>
      <c r="F272" s="93">
        <v>56.16</v>
      </c>
      <c r="G272" s="93"/>
      <c r="H272" s="93"/>
      <c r="I272" s="93"/>
      <c r="J272" s="93"/>
      <c r="K272" s="93"/>
      <c r="L272" s="93"/>
      <c r="M272" s="93"/>
      <c r="N272" s="94"/>
      <c r="O272" s="52" t="s">
        <v>35</v>
      </c>
      <c r="P272" s="62">
        <v>47.39</v>
      </c>
      <c r="Q272" s="63"/>
      <c r="R272" s="61">
        <f t="shared" si="2"/>
        <v>0</v>
      </c>
      <c r="S272" s="22"/>
    </row>
    <row r="273" spans="2:19" ht="33.75" customHeight="1" x14ac:dyDescent="0.25">
      <c r="B273" s="55" t="s">
        <v>43</v>
      </c>
      <c r="C273" s="92" t="s">
        <v>606</v>
      </c>
      <c r="D273" s="93" t="s">
        <v>35</v>
      </c>
      <c r="E273" s="93">
        <v>47.39</v>
      </c>
      <c r="F273" s="93">
        <v>91.12</v>
      </c>
      <c r="G273" s="93"/>
      <c r="H273" s="93"/>
      <c r="I273" s="93"/>
      <c r="J273" s="93"/>
      <c r="K273" s="93"/>
      <c r="L273" s="93"/>
      <c r="M273" s="93"/>
      <c r="N273" s="94"/>
      <c r="O273" s="52" t="s">
        <v>35</v>
      </c>
      <c r="P273" s="62">
        <v>47.39</v>
      </c>
      <c r="Q273" s="63"/>
      <c r="R273" s="61">
        <f t="shared" si="2"/>
        <v>0</v>
      </c>
      <c r="S273" s="22"/>
    </row>
    <row r="274" spans="2:19" ht="20.25" customHeight="1" x14ac:dyDescent="0.25">
      <c r="B274" s="55" t="s">
        <v>44</v>
      </c>
      <c r="C274" s="92" t="s">
        <v>325</v>
      </c>
      <c r="D274" s="93" t="s">
        <v>34</v>
      </c>
      <c r="E274" s="93">
        <v>20.34</v>
      </c>
      <c r="F274" s="93">
        <v>10.79</v>
      </c>
      <c r="G274" s="93"/>
      <c r="H274" s="93"/>
      <c r="I274" s="93"/>
      <c r="J274" s="93"/>
      <c r="K274" s="93"/>
      <c r="L274" s="93"/>
      <c r="M274" s="93"/>
      <c r="N274" s="94"/>
      <c r="O274" s="52" t="s">
        <v>34</v>
      </c>
      <c r="P274" s="62">
        <v>20.34</v>
      </c>
      <c r="Q274" s="63"/>
      <c r="R274" s="61">
        <f t="shared" si="2"/>
        <v>0</v>
      </c>
      <c r="S274" s="22"/>
    </row>
    <row r="275" spans="2:19" ht="33.75" customHeight="1" x14ac:dyDescent="0.25">
      <c r="B275" s="55" t="s">
        <v>45</v>
      </c>
      <c r="C275" s="92" t="s">
        <v>326</v>
      </c>
      <c r="D275" s="93" t="s">
        <v>34</v>
      </c>
      <c r="E275" s="93">
        <v>13.48</v>
      </c>
      <c r="F275" s="93">
        <v>108.11</v>
      </c>
      <c r="G275" s="93"/>
      <c r="H275" s="93"/>
      <c r="I275" s="93"/>
      <c r="J275" s="93"/>
      <c r="K275" s="93"/>
      <c r="L275" s="93"/>
      <c r="M275" s="93"/>
      <c r="N275" s="94"/>
      <c r="O275" s="52" t="s">
        <v>34</v>
      </c>
      <c r="P275" s="62">
        <v>13.48</v>
      </c>
      <c r="Q275" s="63"/>
      <c r="R275" s="61">
        <f t="shared" si="2"/>
        <v>0</v>
      </c>
      <c r="S275" s="22"/>
    </row>
    <row r="276" spans="2:19" ht="33.75" customHeight="1" x14ac:dyDescent="0.25">
      <c r="B276" s="55" t="s">
        <v>173</v>
      </c>
      <c r="C276" s="92" t="s">
        <v>544</v>
      </c>
      <c r="D276" s="93" t="s">
        <v>37</v>
      </c>
      <c r="E276" s="93">
        <v>25.51</v>
      </c>
      <c r="F276" s="93">
        <v>23.85</v>
      </c>
      <c r="G276" s="93"/>
      <c r="H276" s="93"/>
      <c r="I276" s="93"/>
      <c r="J276" s="93"/>
      <c r="K276" s="93"/>
      <c r="L276" s="93"/>
      <c r="M276" s="93"/>
      <c r="N276" s="94"/>
      <c r="O276" s="52" t="s">
        <v>37</v>
      </c>
      <c r="P276" s="62">
        <v>25.51</v>
      </c>
      <c r="Q276" s="63"/>
      <c r="R276" s="61">
        <f t="shared" si="2"/>
        <v>0</v>
      </c>
      <c r="S276" s="22"/>
    </row>
    <row r="277" spans="2:19" ht="33.75" customHeight="1" x14ac:dyDescent="0.25">
      <c r="B277" s="55" t="s">
        <v>46</v>
      </c>
      <c r="C277" s="92" t="s">
        <v>510</v>
      </c>
      <c r="D277" s="93" t="s">
        <v>37</v>
      </c>
      <c r="E277" s="93">
        <v>91.05</v>
      </c>
      <c r="F277" s="93">
        <v>21.67</v>
      </c>
      <c r="G277" s="93"/>
      <c r="H277" s="93"/>
      <c r="I277" s="93"/>
      <c r="J277" s="93"/>
      <c r="K277" s="93"/>
      <c r="L277" s="93"/>
      <c r="M277" s="93"/>
      <c r="N277" s="94"/>
      <c r="O277" s="52" t="s">
        <v>37</v>
      </c>
      <c r="P277" s="62">
        <v>91.05</v>
      </c>
      <c r="Q277" s="63"/>
      <c r="R277" s="61">
        <f t="shared" si="2"/>
        <v>0</v>
      </c>
      <c r="S277" s="22"/>
    </row>
    <row r="278" spans="2:19" ht="33.75" customHeight="1" x14ac:dyDescent="0.25">
      <c r="B278" s="55" t="s">
        <v>47</v>
      </c>
      <c r="C278" s="92" t="s">
        <v>511</v>
      </c>
      <c r="D278" s="93" t="s">
        <v>37</v>
      </c>
      <c r="E278" s="93">
        <v>64.87</v>
      </c>
      <c r="F278" s="93">
        <v>21.21</v>
      </c>
      <c r="G278" s="93"/>
      <c r="H278" s="93"/>
      <c r="I278" s="93"/>
      <c r="J278" s="93"/>
      <c r="K278" s="93"/>
      <c r="L278" s="93"/>
      <c r="M278" s="93"/>
      <c r="N278" s="94"/>
      <c r="O278" s="52" t="s">
        <v>37</v>
      </c>
      <c r="P278" s="62">
        <v>64.87</v>
      </c>
      <c r="Q278" s="63"/>
      <c r="R278" s="61">
        <f t="shared" si="2"/>
        <v>0</v>
      </c>
      <c r="S278" s="22"/>
    </row>
    <row r="279" spans="2:19" ht="48.75" customHeight="1" x14ac:dyDescent="0.25">
      <c r="B279" s="55" t="s">
        <v>48</v>
      </c>
      <c r="C279" s="92" t="s">
        <v>512</v>
      </c>
      <c r="D279" s="93" t="s">
        <v>34</v>
      </c>
      <c r="E279" s="93">
        <v>17.71</v>
      </c>
      <c r="F279" s="93">
        <v>183.01</v>
      </c>
      <c r="G279" s="93"/>
      <c r="H279" s="93"/>
      <c r="I279" s="93"/>
      <c r="J279" s="93"/>
      <c r="K279" s="93"/>
      <c r="L279" s="93"/>
      <c r="M279" s="93"/>
      <c r="N279" s="94"/>
      <c r="O279" s="52" t="s">
        <v>34</v>
      </c>
      <c r="P279" s="62">
        <v>17.71</v>
      </c>
      <c r="Q279" s="63"/>
      <c r="R279" s="61">
        <f t="shared" si="2"/>
        <v>0</v>
      </c>
      <c r="S279" s="22"/>
    </row>
    <row r="280" spans="2:19" ht="45.75" customHeight="1" x14ac:dyDescent="0.25">
      <c r="B280" s="55" t="s">
        <v>174</v>
      </c>
      <c r="C280" s="92" t="s">
        <v>545</v>
      </c>
      <c r="D280" s="93" t="s">
        <v>34</v>
      </c>
      <c r="E280" s="93">
        <v>9.9</v>
      </c>
      <c r="F280" s="93">
        <v>205.71</v>
      </c>
      <c r="G280" s="93"/>
      <c r="H280" s="93"/>
      <c r="I280" s="93"/>
      <c r="J280" s="93"/>
      <c r="K280" s="93"/>
      <c r="L280" s="93"/>
      <c r="M280" s="93"/>
      <c r="N280" s="94"/>
      <c r="O280" s="52" t="s">
        <v>34</v>
      </c>
      <c r="P280" s="62">
        <v>9.9</v>
      </c>
      <c r="Q280" s="63"/>
      <c r="R280" s="61">
        <f t="shared" si="2"/>
        <v>0</v>
      </c>
      <c r="S280" s="22"/>
    </row>
    <row r="281" spans="2:19" ht="33.75" customHeight="1" x14ac:dyDescent="0.25">
      <c r="B281" s="55" t="s">
        <v>51</v>
      </c>
      <c r="C281" s="92" t="s">
        <v>328</v>
      </c>
      <c r="D281" s="93" t="s">
        <v>35</v>
      </c>
      <c r="E281" s="93">
        <v>3.96</v>
      </c>
      <c r="F281" s="93">
        <v>1882.43</v>
      </c>
      <c r="G281" s="93"/>
      <c r="H281" s="93"/>
      <c r="I281" s="93"/>
      <c r="J281" s="93"/>
      <c r="K281" s="93"/>
      <c r="L281" s="93"/>
      <c r="M281" s="93"/>
      <c r="N281" s="94"/>
      <c r="O281" s="52" t="s">
        <v>35</v>
      </c>
      <c r="P281" s="62">
        <v>3.96</v>
      </c>
      <c r="Q281" s="63"/>
      <c r="R281" s="61">
        <f t="shared" si="2"/>
        <v>0</v>
      </c>
      <c r="S281" s="22"/>
    </row>
    <row r="282" spans="2:19" ht="33.75" customHeight="1" x14ac:dyDescent="0.25">
      <c r="B282" s="55" t="s">
        <v>62</v>
      </c>
      <c r="C282" s="92" t="s">
        <v>520</v>
      </c>
      <c r="D282" s="93" t="s">
        <v>34</v>
      </c>
      <c r="E282" s="93">
        <v>18.07</v>
      </c>
      <c r="F282" s="93">
        <v>320.19</v>
      </c>
      <c r="G282" s="93"/>
      <c r="H282" s="93"/>
      <c r="I282" s="93"/>
      <c r="J282" s="93"/>
      <c r="K282" s="93"/>
      <c r="L282" s="93"/>
      <c r="M282" s="93"/>
      <c r="N282" s="94"/>
      <c r="O282" s="52" t="s">
        <v>34</v>
      </c>
      <c r="P282" s="62">
        <v>18.07</v>
      </c>
      <c r="Q282" s="63"/>
      <c r="R282" s="61">
        <f t="shared" si="2"/>
        <v>0</v>
      </c>
      <c r="S282" s="22"/>
    </row>
    <row r="283" spans="2:19" ht="33.75" customHeight="1" x14ac:dyDescent="0.25">
      <c r="B283" s="55" t="s">
        <v>175</v>
      </c>
      <c r="C283" s="92" t="s">
        <v>515</v>
      </c>
      <c r="D283" s="93" t="s">
        <v>493</v>
      </c>
      <c r="E283" s="93">
        <v>15.36</v>
      </c>
      <c r="F283" s="93">
        <v>219.61</v>
      </c>
      <c r="G283" s="93"/>
      <c r="H283" s="93"/>
      <c r="I283" s="93"/>
      <c r="J283" s="93"/>
      <c r="K283" s="93"/>
      <c r="L283" s="93"/>
      <c r="M283" s="93"/>
      <c r="N283" s="94"/>
      <c r="O283" s="52" t="s">
        <v>493</v>
      </c>
      <c r="P283" s="62">
        <v>15.36</v>
      </c>
      <c r="Q283" s="63"/>
      <c r="R283" s="61">
        <f t="shared" si="2"/>
        <v>0</v>
      </c>
      <c r="S283" s="22"/>
    </row>
    <row r="284" spans="2:19" ht="33.75" customHeight="1" x14ac:dyDescent="0.25">
      <c r="B284" s="55" t="s">
        <v>176</v>
      </c>
      <c r="C284" s="92" t="s">
        <v>522</v>
      </c>
      <c r="D284" s="93" t="s">
        <v>34</v>
      </c>
      <c r="E284" s="93">
        <v>27.65</v>
      </c>
      <c r="F284" s="93">
        <v>102.73</v>
      </c>
      <c r="G284" s="93"/>
      <c r="H284" s="93"/>
      <c r="I284" s="93"/>
      <c r="J284" s="93"/>
      <c r="K284" s="93"/>
      <c r="L284" s="93"/>
      <c r="M284" s="93"/>
      <c r="N284" s="94"/>
      <c r="O284" s="52" t="s">
        <v>34</v>
      </c>
      <c r="P284" s="62">
        <v>27.65</v>
      </c>
      <c r="Q284" s="63"/>
      <c r="R284" s="61">
        <f t="shared" si="2"/>
        <v>0</v>
      </c>
      <c r="S284" s="22"/>
    </row>
    <row r="285" spans="2:19" ht="24.75" customHeight="1" x14ac:dyDescent="0.25">
      <c r="B285" s="55" t="s">
        <v>177</v>
      </c>
      <c r="C285" s="92" t="s">
        <v>445</v>
      </c>
      <c r="D285" s="93" t="s">
        <v>34</v>
      </c>
      <c r="E285" s="93">
        <v>26.46</v>
      </c>
      <c r="F285" s="93">
        <v>48.67</v>
      </c>
      <c r="G285" s="93"/>
      <c r="H285" s="93"/>
      <c r="I285" s="93"/>
      <c r="J285" s="93"/>
      <c r="K285" s="93"/>
      <c r="L285" s="93"/>
      <c r="M285" s="93"/>
      <c r="N285" s="94"/>
      <c r="O285" s="52" t="s">
        <v>34</v>
      </c>
      <c r="P285" s="62">
        <v>26.46</v>
      </c>
      <c r="Q285" s="63"/>
      <c r="R285" s="61">
        <f t="shared" si="2"/>
        <v>0</v>
      </c>
      <c r="S285" s="22"/>
    </row>
    <row r="286" spans="2:19" ht="33.75" customHeight="1" x14ac:dyDescent="0.25">
      <c r="B286" s="55" t="s">
        <v>178</v>
      </c>
      <c r="C286" s="92" t="s">
        <v>546</v>
      </c>
      <c r="D286" s="93" t="s">
        <v>36</v>
      </c>
      <c r="E286" s="93">
        <v>1</v>
      </c>
      <c r="F286" s="93">
        <v>779.7</v>
      </c>
      <c r="G286" s="93"/>
      <c r="H286" s="93"/>
      <c r="I286" s="93"/>
      <c r="J286" s="93"/>
      <c r="K286" s="93"/>
      <c r="L286" s="93"/>
      <c r="M286" s="93"/>
      <c r="N286" s="94"/>
      <c r="O286" s="52" t="s">
        <v>36</v>
      </c>
      <c r="P286" s="62">
        <v>1</v>
      </c>
      <c r="Q286" s="63"/>
      <c r="R286" s="61">
        <f t="shared" si="2"/>
        <v>0</v>
      </c>
      <c r="S286" s="22"/>
    </row>
    <row r="287" spans="2:19" ht="33.75" customHeight="1" x14ac:dyDescent="0.25">
      <c r="B287" s="55" t="s">
        <v>179</v>
      </c>
      <c r="C287" s="92" t="s">
        <v>547</v>
      </c>
      <c r="D287" s="93" t="s">
        <v>36</v>
      </c>
      <c r="E287" s="93">
        <v>1</v>
      </c>
      <c r="F287" s="93">
        <v>1015.9</v>
      </c>
      <c r="G287" s="93"/>
      <c r="H287" s="93"/>
      <c r="I287" s="93"/>
      <c r="J287" s="93"/>
      <c r="K287" s="93"/>
      <c r="L287" s="93"/>
      <c r="M287" s="93"/>
      <c r="N287" s="94"/>
      <c r="O287" s="52" t="s">
        <v>36</v>
      </c>
      <c r="P287" s="62">
        <v>1</v>
      </c>
      <c r="Q287" s="63"/>
      <c r="R287" s="61">
        <f t="shared" si="2"/>
        <v>0</v>
      </c>
      <c r="S287" s="22"/>
    </row>
    <row r="288" spans="2:19" ht="50.25" customHeight="1" x14ac:dyDescent="0.25">
      <c r="B288" s="55" t="s">
        <v>180</v>
      </c>
      <c r="C288" s="92" t="s">
        <v>548</v>
      </c>
      <c r="D288" s="93" t="s">
        <v>34</v>
      </c>
      <c r="E288" s="93">
        <v>26.46</v>
      </c>
      <c r="F288" s="93">
        <v>90.2</v>
      </c>
      <c r="G288" s="93"/>
      <c r="H288" s="93"/>
      <c r="I288" s="93"/>
      <c r="J288" s="93"/>
      <c r="K288" s="93"/>
      <c r="L288" s="93"/>
      <c r="M288" s="93"/>
      <c r="N288" s="94"/>
      <c r="O288" s="52" t="s">
        <v>34</v>
      </c>
      <c r="P288" s="62">
        <v>26.46</v>
      </c>
      <c r="Q288" s="63"/>
      <c r="R288" s="61">
        <f t="shared" si="2"/>
        <v>0</v>
      </c>
      <c r="S288" s="22"/>
    </row>
    <row r="289" spans="2:19" ht="19.5" customHeight="1" x14ac:dyDescent="0.25">
      <c r="B289" s="55" t="s">
        <v>181</v>
      </c>
      <c r="C289" s="92" t="s">
        <v>446</v>
      </c>
      <c r="D289" s="93" t="s">
        <v>36</v>
      </c>
      <c r="E289" s="93">
        <v>1</v>
      </c>
      <c r="F289" s="93">
        <v>6707.48</v>
      </c>
      <c r="G289" s="93"/>
      <c r="H289" s="93"/>
      <c r="I289" s="93"/>
      <c r="J289" s="93"/>
      <c r="K289" s="93"/>
      <c r="L289" s="93"/>
      <c r="M289" s="93"/>
      <c r="N289" s="94"/>
      <c r="O289" s="52" t="s">
        <v>36</v>
      </c>
      <c r="P289" s="62">
        <v>1</v>
      </c>
      <c r="Q289" s="63"/>
      <c r="R289" s="61">
        <f t="shared" si="2"/>
        <v>0</v>
      </c>
      <c r="S289" s="22"/>
    </row>
    <row r="290" spans="2:19" ht="33.75" customHeight="1" x14ac:dyDescent="0.25">
      <c r="B290" s="55" t="s">
        <v>182</v>
      </c>
      <c r="C290" s="92" t="s">
        <v>549</v>
      </c>
      <c r="D290" s="93" t="s">
        <v>493</v>
      </c>
      <c r="E290" s="93">
        <v>38.5</v>
      </c>
      <c r="F290" s="93">
        <v>310.94</v>
      </c>
      <c r="G290" s="93"/>
      <c r="H290" s="93"/>
      <c r="I290" s="93"/>
      <c r="J290" s="93"/>
      <c r="K290" s="93"/>
      <c r="L290" s="93"/>
      <c r="M290" s="93"/>
      <c r="N290" s="94"/>
      <c r="O290" s="52" t="s">
        <v>493</v>
      </c>
      <c r="P290" s="62">
        <v>38.5</v>
      </c>
      <c r="Q290" s="63"/>
      <c r="R290" s="61">
        <f t="shared" si="2"/>
        <v>0</v>
      </c>
      <c r="S290" s="22"/>
    </row>
    <row r="291" spans="2:19" ht="33.75" customHeight="1" x14ac:dyDescent="0.25">
      <c r="B291" s="55" t="s">
        <v>183</v>
      </c>
      <c r="C291" s="92" t="s">
        <v>353</v>
      </c>
      <c r="D291" s="93" t="s">
        <v>36</v>
      </c>
      <c r="E291" s="93">
        <v>4</v>
      </c>
      <c r="F291" s="93">
        <v>111.74</v>
      </c>
      <c r="G291" s="93"/>
      <c r="H291" s="93"/>
      <c r="I291" s="93"/>
      <c r="J291" s="93"/>
      <c r="K291" s="93"/>
      <c r="L291" s="93"/>
      <c r="M291" s="93"/>
      <c r="N291" s="94"/>
      <c r="O291" s="52" t="s">
        <v>36</v>
      </c>
      <c r="P291" s="62">
        <v>4</v>
      </c>
      <c r="Q291" s="63"/>
      <c r="R291" s="61">
        <f t="shared" si="2"/>
        <v>0</v>
      </c>
      <c r="S291" s="22"/>
    </row>
    <row r="292" spans="2:19" ht="33.75" customHeight="1" x14ac:dyDescent="0.25">
      <c r="B292" s="55" t="s">
        <v>184</v>
      </c>
      <c r="C292" s="92" t="s">
        <v>610</v>
      </c>
      <c r="D292" s="93" t="s">
        <v>36</v>
      </c>
      <c r="E292" s="93">
        <v>1</v>
      </c>
      <c r="F292" s="93">
        <v>169.03</v>
      </c>
      <c r="G292" s="93"/>
      <c r="H292" s="93"/>
      <c r="I292" s="93"/>
      <c r="J292" s="93"/>
      <c r="K292" s="93"/>
      <c r="L292" s="93"/>
      <c r="M292" s="93"/>
      <c r="N292" s="94"/>
      <c r="O292" s="52" t="s">
        <v>36</v>
      </c>
      <c r="P292" s="62">
        <v>1</v>
      </c>
      <c r="Q292" s="63"/>
      <c r="R292" s="61">
        <f t="shared" si="2"/>
        <v>0</v>
      </c>
      <c r="S292" s="22"/>
    </row>
    <row r="293" spans="2:19" ht="33.75" customHeight="1" x14ac:dyDescent="0.25">
      <c r="B293" s="55" t="s">
        <v>185</v>
      </c>
      <c r="C293" s="92" t="s">
        <v>345</v>
      </c>
      <c r="D293" s="93" t="s">
        <v>36</v>
      </c>
      <c r="E293" s="93">
        <v>8</v>
      </c>
      <c r="F293" s="93">
        <v>148.16</v>
      </c>
      <c r="G293" s="93"/>
      <c r="H293" s="93"/>
      <c r="I293" s="93"/>
      <c r="J293" s="93"/>
      <c r="K293" s="93"/>
      <c r="L293" s="93"/>
      <c r="M293" s="93"/>
      <c r="N293" s="94"/>
      <c r="O293" s="52" t="s">
        <v>36</v>
      </c>
      <c r="P293" s="62">
        <v>8</v>
      </c>
      <c r="Q293" s="63"/>
      <c r="R293" s="61">
        <f t="shared" si="2"/>
        <v>0</v>
      </c>
      <c r="S293" s="22"/>
    </row>
    <row r="294" spans="2:19" ht="33.75" customHeight="1" x14ac:dyDescent="0.25">
      <c r="B294" s="55" t="s">
        <v>184</v>
      </c>
      <c r="C294" s="92" t="s">
        <v>610</v>
      </c>
      <c r="D294" s="93" t="s">
        <v>36</v>
      </c>
      <c r="E294" s="93">
        <v>1</v>
      </c>
      <c r="F294" s="93">
        <v>169.03</v>
      </c>
      <c r="G294" s="93"/>
      <c r="H294" s="93"/>
      <c r="I294" s="93"/>
      <c r="J294" s="93"/>
      <c r="K294" s="93"/>
      <c r="L294" s="93"/>
      <c r="M294" s="93"/>
      <c r="N294" s="94"/>
      <c r="O294" s="52" t="s">
        <v>36</v>
      </c>
      <c r="P294" s="62">
        <v>1</v>
      </c>
      <c r="Q294" s="63"/>
      <c r="R294" s="61">
        <f t="shared" si="2"/>
        <v>0</v>
      </c>
      <c r="S294" s="22"/>
    </row>
    <row r="295" spans="2:19" ht="33.75" customHeight="1" x14ac:dyDescent="0.25">
      <c r="B295" s="55" t="s">
        <v>186</v>
      </c>
      <c r="C295" s="92" t="s">
        <v>611</v>
      </c>
      <c r="D295" s="93" t="s">
        <v>36</v>
      </c>
      <c r="E295" s="93">
        <v>1</v>
      </c>
      <c r="F295" s="93">
        <v>461.95</v>
      </c>
      <c r="G295" s="93"/>
      <c r="H295" s="93"/>
      <c r="I295" s="93"/>
      <c r="J295" s="93"/>
      <c r="K295" s="93"/>
      <c r="L295" s="93"/>
      <c r="M295" s="93"/>
      <c r="N295" s="94"/>
      <c r="O295" s="52" t="s">
        <v>36</v>
      </c>
      <c r="P295" s="62">
        <v>1</v>
      </c>
      <c r="Q295" s="63"/>
      <c r="R295" s="61">
        <f t="shared" si="2"/>
        <v>0</v>
      </c>
      <c r="S295" s="22"/>
    </row>
    <row r="296" spans="2:19" ht="19.5" customHeight="1" x14ac:dyDescent="0.25">
      <c r="B296" s="55" t="s">
        <v>187</v>
      </c>
      <c r="C296" s="92" t="s">
        <v>475</v>
      </c>
      <c r="D296" s="93" t="s">
        <v>36</v>
      </c>
      <c r="E296" s="93">
        <v>1</v>
      </c>
      <c r="F296" s="93">
        <v>171.15</v>
      </c>
      <c r="G296" s="93"/>
      <c r="H296" s="93"/>
      <c r="I296" s="93"/>
      <c r="J296" s="93"/>
      <c r="K296" s="93"/>
      <c r="L296" s="93"/>
      <c r="M296" s="93"/>
      <c r="N296" s="94"/>
      <c r="O296" s="52" t="s">
        <v>36</v>
      </c>
      <c r="P296" s="62">
        <v>1</v>
      </c>
      <c r="Q296" s="63"/>
      <c r="R296" s="61">
        <f t="shared" si="2"/>
        <v>0</v>
      </c>
      <c r="S296" s="22"/>
    </row>
    <row r="297" spans="2:19" ht="33.75" customHeight="1" x14ac:dyDescent="0.25">
      <c r="B297" s="55" t="s">
        <v>188</v>
      </c>
      <c r="C297" s="92" t="s">
        <v>543</v>
      </c>
      <c r="D297" s="93" t="s">
        <v>36</v>
      </c>
      <c r="E297" s="93">
        <v>1</v>
      </c>
      <c r="F297" s="93">
        <v>249.49</v>
      </c>
      <c r="G297" s="93"/>
      <c r="H297" s="93"/>
      <c r="I297" s="93"/>
      <c r="J297" s="93"/>
      <c r="K297" s="93"/>
      <c r="L297" s="93"/>
      <c r="M297" s="93"/>
      <c r="N297" s="94"/>
      <c r="O297" s="52" t="s">
        <v>36</v>
      </c>
      <c r="P297" s="62">
        <v>1</v>
      </c>
      <c r="Q297" s="63"/>
      <c r="R297" s="61">
        <f t="shared" si="2"/>
        <v>0</v>
      </c>
      <c r="S297" s="22"/>
    </row>
    <row r="298" spans="2:19" ht="49.5" customHeight="1" x14ac:dyDescent="0.25">
      <c r="B298" s="55" t="s">
        <v>101</v>
      </c>
      <c r="C298" s="92" t="s">
        <v>542</v>
      </c>
      <c r="D298" s="93" t="s">
        <v>493</v>
      </c>
      <c r="E298" s="93">
        <v>35</v>
      </c>
      <c r="F298" s="93">
        <v>82.75</v>
      </c>
      <c r="G298" s="93"/>
      <c r="H298" s="93"/>
      <c r="I298" s="93"/>
      <c r="J298" s="93"/>
      <c r="K298" s="93"/>
      <c r="L298" s="93"/>
      <c r="M298" s="93"/>
      <c r="N298" s="94"/>
      <c r="O298" s="52" t="s">
        <v>493</v>
      </c>
      <c r="P298" s="62">
        <v>35</v>
      </c>
      <c r="Q298" s="63"/>
      <c r="R298" s="61">
        <f t="shared" si="2"/>
        <v>0</v>
      </c>
      <c r="S298" s="22"/>
    </row>
    <row r="299" spans="2:19" ht="33.75" customHeight="1" x14ac:dyDescent="0.25">
      <c r="B299" s="55" t="s">
        <v>125</v>
      </c>
      <c r="C299" s="92" t="s">
        <v>373</v>
      </c>
      <c r="D299" s="93" t="s">
        <v>36</v>
      </c>
      <c r="E299" s="93">
        <v>8</v>
      </c>
      <c r="F299" s="93">
        <v>46.17</v>
      </c>
      <c r="G299" s="93"/>
      <c r="H299" s="93"/>
      <c r="I299" s="93"/>
      <c r="J299" s="93"/>
      <c r="K299" s="93"/>
      <c r="L299" s="93"/>
      <c r="M299" s="93"/>
      <c r="N299" s="94"/>
      <c r="O299" s="52" t="s">
        <v>36</v>
      </c>
      <c r="P299" s="62">
        <v>8</v>
      </c>
      <c r="Q299" s="63"/>
      <c r="R299" s="61">
        <f t="shared" si="2"/>
        <v>0</v>
      </c>
      <c r="S299" s="22"/>
    </row>
    <row r="300" spans="2:19" ht="33.75" customHeight="1" x14ac:dyDescent="0.25">
      <c r="B300" s="55" t="s">
        <v>130</v>
      </c>
      <c r="C300" s="92" t="s">
        <v>381</v>
      </c>
      <c r="D300" s="93" t="s">
        <v>36</v>
      </c>
      <c r="E300" s="93">
        <v>2</v>
      </c>
      <c r="F300" s="93">
        <v>36.380000000000003</v>
      </c>
      <c r="G300" s="93"/>
      <c r="H300" s="93"/>
      <c r="I300" s="93"/>
      <c r="J300" s="93"/>
      <c r="K300" s="93"/>
      <c r="L300" s="93"/>
      <c r="M300" s="93"/>
      <c r="N300" s="94"/>
      <c r="O300" s="52" t="s">
        <v>36</v>
      </c>
      <c r="P300" s="62">
        <v>2</v>
      </c>
      <c r="Q300" s="63"/>
      <c r="R300" s="61">
        <f t="shared" si="2"/>
        <v>0</v>
      </c>
      <c r="S300" s="22"/>
    </row>
    <row r="301" spans="2:19" ht="33.75" customHeight="1" x14ac:dyDescent="0.25">
      <c r="B301" s="55" t="s">
        <v>126</v>
      </c>
      <c r="C301" s="92" t="s">
        <v>376</v>
      </c>
      <c r="D301" s="93" t="s">
        <v>36</v>
      </c>
      <c r="E301" s="93">
        <v>3</v>
      </c>
      <c r="F301" s="93">
        <v>15.42</v>
      </c>
      <c r="G301" s="93"/>
      <c r="H301" s="93"/>
      <c r="I301" s="93"/>
      <c r="J301" s="93"/>
      <c r="K301" s="93"/>
      <c r="L301" s="93"/>
      <c r="M301" s="93"/>
      <c r="N301" s="94"/>
      <c r="O301" s="52" t="s">
        <v>36</v>
      </c>
      <c r="P301" s="62">
        <v>3</v>
      </c>
      <c r="Q301" s="63"/>
      <c r="R301" s="61">
        <f t="shared" si="2"/>
        <v>0</v>
      </c>
      <c r="S301" s="22"/>
    </row>
    <row r="302" spans="2:19" ht="33.75" customHeight="1" x14ac:dyDescent="0.25">
      <c r="B302" s="55" t="s">
        <v>105</v>
      </c>
      <c r="C302" s="92" t="s">
        <v>447</v>
      </c>
      <c r="D302" s="93" t="s">
        <v>493</v>
      </c>
      <c r="E302" s="93">
        <v>45</v>
      </c>
      <c r="F302" s="93">
        <v>49.89</v>
      </c>
      <c r="G302" s="93"/>
      <c r="H302" s="93"/>
      <c r="I302" s="93"/>
      <c r="J302" s="93"/>
      <c r="K302" s="93"/>
      <c r="L302" s="93"/>
      <c r="M302" s="93"/>
      <c r="N302" s="94"/>
      <c r="O302" s="52" t="s">
        <v>493</v>
      </c>
      <c r="P302" s="62">
        <v>45</v>
      </c>
      <c r="Q302" s="63"/>
      <c r="R302" s="61">
        <f t="shared" si="2"/>
        <v>0</v>
      </c>
      <c r="S302" s="22"/>
    </row>
    <row r="303" spans="2:19" ht="33.75" customHeight="1" x14ac:dyDescent="0.25">
      <c r="B303" s="55" t="s">
        <v>189</v>
      </c>
      <c r="C303" s="92" t="s">
        <v>541</v>
      </c>
      <c r="D303" s="93" t="s">
        <v>36</v>
      </c>
      <c r="E303" s="93">
        <v>1</v>
      </c>
      <c r="F303" s="93">
        <v>1294.74</v>
      </c>
      <c r="G303" s="93"/>
      <c r="H303" s="93"/>
      <c r="I303" s="93"/>
      <c r="J303" s="93"/>
      <c r="K303" s="93"/>
      <c r="L303" s="93"/>
      <c r="M303" s="93"/>
      <c r="N303" s="94"/>
      <c r="O303" s="52" t="s">
        <v>36</v>
      </c>
      <c r="P303" s="62">
        <v>1</v>
      </c>
      <c r="Q303" s="63"/>
      <c r="R303" s="61">
        <f t="shared" si="2"/>
        <v>0</v>
      </c>
      <c r="S303" s="22"/>
    </row>
    <row r="304" spans="2:19" ht="21.75" customHeight="1" x14ac:dyDescent="0.25">
      <c r="B304" s="55" t="s">
        <v>190</v>
      </c>
      <c r="C304" s="92" t="s">
        <v>613</v>
      </c>
      <c r="D304" s="93" t="s">
        <v>36</v>
      </c>
      <c r="E304" s="93">
        <v>1</v>
      </c>
      <c r="F304" s="93">
        <v>271.79000000000002</v>
      </c>
      <c r="G304" s="93"/>
      <c r="H304" s="93"/>
      <c r="I304" s="93"/>
      <c r="J304" s="93"/>
      <c r="K304" s="93"/>
      <c r="L304" s="93"/>
      <c r="M304" s="93"/>
      <c r="N304" s="94"/>
      <c r="O304" s="52" t="s">
        <v>36</v>
      </c>
      <c r="P304" s="62">
        <v>1</v>
      </c>
      <c r="Q304" s="63"/>
      <c r="R304" s="61">
        <f t="shared" si="2"/>
        <v>0</v>
      </c>
      <c r="S304" s="22"/>
    </row>
    <row r="305" spans="2:19" ht="23.25" customHeight="1" x14ac:dyDescent="0.25">
      <c r="B305" s="55" t="s">
        <v>191</v>
      </c>
      <c r="C305" s="92" t="s">
        <v>448</v>
      </c>
      <c r="D305" s="93" t="s">
        <v>36</v>
      </c>
      <c r="E305" s="93">
        <v>1</v>
      </c>
      <c r="F305" s="93">
        <v>1016.5</v>
      </c>
      <c r="G305" s="93"/>
      <c r="H305" s="93"/>
      <c r="I305" s="93"/>
      <c r="J305" s="93"/>
      <c r="K305" s="93"/>
      <c r="L305" s="93"/>
      <c r="M305" s="93"/>
      <c r="N305" s="94"/>
      <c r="O305" s="52" t="s">
        <v>36</v>
      </c>
      <c r="P305" s="62">
        <v>1</v>
      </c>
      <c r="Q305" s="63"/>
      <c r="R305" s="61">
        <f t="shared" si="2"/>
        <v>0</v>
      </c>
      <c r="S305" s="22"/>
    </row>
    <row r="306" spans="2:19" s="60" customFormat="1" ht="18" x14ac:dyDescent="0.25">
      <c r="B306" s="69" t="s">
        <v>165</v>
      </c>
      <c r="C306" s="95" t="s">
        <v>214</v>
      </c>
      <c r="D306" s="95"/>
      <c r="E306" s="95"/>
      <c r="F306" s="95"/>
      <c r="G306" s="95"/>
      <c r="H306" s="95"/>
      <c r="I306" s="95"/>
      <c r="J306" s="95"/>
      <c r="K306" s="95"/>
      <c r="L306" s="95"/>
      <c r="M306" s="95"/>
      <c r="N306" s="95"/>
      <c r="O306" s="52"/>
      <c r="P306" s="62"/>
      <c r="Q306" s="63"/>
      <c r="R306" s="61"/>
    </row>
    <row r="307" spans="2:19" ht="23.25" customHeight="1" x14ac:dyDescent="0.25">
      <c r="B307" s="55" t="s">
        <v>193</v>
      </c>
      <c r="C307" s="92" t="s">
        <v>449</v>
      </c>
      <c r="D307" s="93" t="s">
        <v>34</v>
      </c>
      <c r="E307" s="93">
        <v>566.82000000000005</v>
      </c>
      <c r="F307" s="93">
        <v>16.63</v>
      </c>
      <c r="G307" s="93"/>
      <c r="H307" s="93"/>
      <c r="I307" s="93"/>
      <c r="J307" s="93"/>
      <c r="K307" s="93"/>
      <c r="L307" s="93"/>
      <c r="M307" s="93"/>
      <c r="N307" s="94"/>
      <c r="O307" s="52" t="s">
        <v>34</v>
      </c>
      <c r="P307" s="62">
        <v>566.82000000000005</v>
      </c>
      <c r="Q307" s="63"/>
      <c r="R307" s="61">
        <f t="shared" si="2"/>
        <v>0</v>
      </c>
      <c r="S307" s="22"/>
    </row>
    <row r="308" spans="2:19" ht="21" customHeight="1" x14ac:dyDescent="0.25">
      <c r="B308" s="55" t="s">
        <v>194</v>
      </c>
      <c r="C308" s="92" t="s">
        <v>450</v>
      </c>
      <c r="D308" s="93" t="s">
        <v>34</v>
      </c>
      <c r="E308" s="93">
        <v>73.8</v>
      </c>
      <c r="F308" s="93">
        <v>14.63</v>
      </c>
      <c r="G308" s="93"/>
      <c r="H308" s="93"/>
      <c r="I308" s="93"/>
      <c r="J308" s="93"/>
      <c r="K308" s="93"/>
      <c r="L308" s="93"/>
      <c r="M308" s="93"/>
      <c r="N308" s="94"/>
      <c r="O308" s="52" t="s">
        <v>34</v>
      </c>
      <c r="P308" s="62">
        <v>73.8</v>
      </c>
      <c r="Q308" s="63"/>
      <c r="R308" s="61">
        <f t="shared" si="2"/>
        <v>0</v>
      </c>
      <c r="S308" s="22"/>
    </row>
    <row r="309" spans="2:19" ht="21.75" customHeight="1" x14ac:dyDescent="0.25">
      <c r="B309" s="55" t="s">
        <v>195</v>
      </c>
      <c r="C309" s="92" t="s">
        <v>451</v>
      </c>
      <c r="D309" s="93" t="s">
        <v>36</v>
      </c>
      <c r="E309" s="93">
        <v>13</v>
      </c>
      <c r="F309" s="93">
        <v>60.27</v>
      </c>
      <c r="G309" s="93"/>
      <c r="H309" s="93"/>
      <c r="I309" s="93"/>
      <c r="J309" s="93"/>
      <c r="K309" s="93"/>
      <c r="L309" s="93"/>
      <c r="M309" s="93"/>
      <c r="N309" s="94"/>
      <c r="O309" s="52" t="s">
        <v>36</v>
      </c>
      <c r="P309" s="62">
        <v>13</v>
      </c>
      <c r="Q309" s="63"/>
      <c r="R309" s="61">
        <f t="shared" si="2"/>
        <v>0</v>
      </c>
      <c r="S309" s="22"/>
    </row>
    <row r="310" spans="2:19" ht="18.75" customHeight="1" x14ac:dyDescent="0.25">
      <c r="B310" s="55" t="s">
        <v>300</v>
      </c>
      <c r="C310" s="92" t="s">
        <v>452</v>
      </c>
      <c r="D310" s="93" t="s">
        <v>34</v>
      </c>
      <c r="E310" s="93">
        <v>90.72</v>
      </c>
      <c r="F310" s="93">
        <v>14.43</v>
      </c>
      <c r="G310" s="93"/>
      <c r="H310" s="93"/>
      <c r="I310" s="93"/>
      <c r="J310" s="93"/>
      <c r="K310" s="93"/>
      <c r="L310" s="93"/>
      <c r="M310" s="93"/>
      <c r="N310" s="94"/>
      <c r="O310" s="52" t="s">
        <v>34</v>
      </c>
      <c r="P310" s="62">
        <v>90.72</v>
      </c>
      <c r="Q310" s="63"/>
      <c r="R310" s="61">
        <f t="shared" si="2"/>
        <v>0</v>
      </c>
      <c r="S310" s="22"/>
    </row>
    <row r="311" spans="2:19" s="60" customFormat="1" ht="18" x14ac:dyDescent="0.25">
      <c r="B311" s="69" t="s">
        <v>167</v>
      </c>
      <c r="C311" s="95" t="s">
        <v>453</v>
      </c>
      <c r="D311" s="95"/>
      <c r="E311" s="95"/>
      <c r="F311" s="95"/>
      <c r="G311" s="95"/>
      <c r="H311" s="95"/>
      <c r="I311" s="95"/>
      <c r="J311" s="95"/>
      <c r="K311" s="95"/>
      <c r="L311" s="95"/>
      <c r="M311" s="95"/>
      <c r="N311" s="95"/>
      <c r="O311" s="52"/>
      <c r="P311" s="62"/>
      <c r="Q311" s="63"/>
      <c r="R311" s="61"/>
    </row>
    <row r="312" spans="2:19" ht="33.75" customHeight="1" x14ac:dyDescent="0.25">
      <c r="B312" s="55" t="s">
        <v>42</v>
      </c>
      <c r="C312" s="92" t="s">
        <v>509</v>
      </c>
      <c r="D312" s="93" t="s">
        <v>35</v>
      </c>
      <c r="E312" s="93">
        <v>9</v>
      </c>
      <c r="F312" s="93">
        <v>139.02000000000001</v>
      </c>
      <c r="G312" s="93"/>
      <c r="H312" s="93"/>
      <c r="I312" s="93"/>
      <c r="J312" s="93"/>
      <c r="K312" s="93"/>
      <c r="L312" s="93"/>
      <c r="M312" s="93"/>
      <c r="N312" s="94"/>
      <c r="O312" s="52" t="s">
        <v>35</v>
      </c>
      <c r="P312" s="62">
        <v>9</v>
      </c>
      <c r="Q312" s="63"/>
      <c r="R312" s="61">
        <f t="shared" si="2"/>
        <v>0</v>
      </c>
      <c r="S312" s="22"/>
    </row>
    <row r="313" spans="2:19" ht="33.75" customHeight="1" x14ac:dyDescent="0.25">
      <c r="B313" s="55" t="s">
        <v>59</v>
      </c>
      <c r="C313" s="92" t="s">
        <v>608</v>
      </c>
      <c r="D313" s="93" t="s">
        <v>35</v>
      </c>
      <c r="E313" s="93">
        <v>9</v>
      </c>
      <c r="F313" s="93">
        <v>102.56</v>
      </c>
      <c r="G313" s="93"/>
      <c r="H313" s="93"/>
      <c r="I313" s="93"/>
      <c r="J313" s="93"/>
      <c r="K313" s="93"/>
      <c r="L313" s="93"/>
      <c r="M313" s="93"/>
      <c r="N313" s="94"/>
      <c r="O313" s="52" t="s">
        <v>35</v>
      </c>
      <c r="P313" s="62">
        <v>9</v>
      </c>
      <c r="Q313" s="63"/>
      <c r="R313" s="61">
        <f t="shared" si="2"/>
        <v>0</v>
      </c>
      <c r="S313" s="22"/>
    </row>
    <row r="314" spans="2:19" ht="33.75" customHeight="1" x14ac:dyDescent="0.25">
      <c r="B314" s="55" t="s">
        <v>65</v>
      </c>
      <c r="C314" s="92" t="s">
        <v>614</v>
      </c>
      <c r="D314" s="93" t="s">
        <v>36</v>
      </c>
      <c r="E314" s="93">
        <v>4</v>
      </c>
      <c r="F314" s="93">
        <v>1968.03</v>
      </c>
      <c r="G314" s="93"/>
      <c r="H314" s="93"/>
      <c r="I314" s="93"/>
      <c r="J314" s="93"/>
      <c r="K314" s="93"/>
      <c r="L314" s="93"/>
      <c r="M314" s="93"/>
      <c r="N314" s="94"/>
      <c r="O314" s="52" t="s">
        <v>36</v>
      </c>
      <c r="P314" s="62">
        <v>4</v>
      </c>
      <c r="Q314" s="63"/>
      <c r="R314" s="61">
        <f t="shared" si="2"/>
        <v>0</v>
      </c>
      <c r="S314" s="22"/>
    </row>
    <row r="315" spans="2:19" ht="33.75" customHeight="1" x14ac:dyDescent="0.25">
      <c r="B315" s="55" t="s">
        <v>301</v>
      </c>
      <c r="C315" s="92" t="s">
        <v>454</v>
      </c>
      <c r="D315" s="93" t="s">
        <v>493</v>
      </c>
      <c r="E315" s="93">
        <v>50</v>
      </c>
      <c r="F315" s="93">
        <v>111.29</v>
      </c>
      <c r="G315" s="93"/>
      <c r="H315" s="93"/>
      <c r="I315" s="93"/>
      <c r="J315" s="93"/>
      <c r="K315" s="93"/>
      <c r="L315" s="93"/>
      <c r="M315" s="93"/>
      <c r="N315" s="94"/>
      <c r="O315" s="52" t="s">
        <v>493</v>
      </c>
      <c r="P315" s="62">
        <v>50</v>
      </c>
      <c r="Q315" s="63"/>
      <c r="R315" s="61">
        <f t="shared" si="2"/>
        <v>0</v>
      </c>
      <c r="S315" s="22"/>
    </row>
    <row r="316" spans="2:19" ht="33.75" customHeight="1" x14ac:dyDescent="0.25">
      <c r="B316" s="55" t="s">
        <v>302</v>
      </c>
      <c r="C316" s="92" t="s">
        <v>455</v>
      </c>
      <c r="D316" s="93" t="s">
        <v>35</v>
      </c>
      <c r="E316" s="93">
        <v>1.5</v>
      </c>
      <c r="F316" s="93">
        <v>343.29</v>
      </c>
      <c r="G316" s="93"/>
      <c r="H316" s="93"/>
      <c r="I316" s="93"/>
      <c r="J316" s="93"/>
      <c r="K316" s="93"/>
      <c r="L316" s="93"/>
      <c r="M316" s="93"/>
      <c r="N316" s="94"/>
      <c r="O316" s="52" t="s">
        <v>35</v>
      </c>
      <c r="P316" s="62">
        <v>1.5</v>
      </c>
      <c r="Q316" s="63"/>
      <c r="R316" s="61">
        <f t="shared" si="2"/>
        <v>0</v>
      </c>
      <c r="S316" s="22"/>
    </row>
    <row r="317" spans="2:19" ht="21" customHeight="1" x14ac:dyDescent="0.25">
      <c r="B317" s="55" t="s">
        <v>303</v>
      </c>
      <c r="C317" s="92" t="s">
        <v>456</v>
      </c>
      <c r="D317" s="93" t="s">
        <v>36</v>
      </c>
      <c r="E317" s="93">
        <v>5</v>
      </c>
      <c r="F317" s="93">
        <v>131.02000000000001</v>
      </c>
      <c r="G317" s="93"/>
      <c r="H317" s="93"/>
      <c r="I317" s="93"/>
      <c r="J317" s="93"/>
      <c r="K317" s="93"/>
      <c r="L317" s="93"/>
      <c r="M317" s="93"/>
      <c r="N317" s="94"/>
      <c r="O317" s="52" t="s">
        <v>36</v>
      </c>
      <c r="P317" s="62">
        <v>5</v>
      </c>
      <c r="Q317" s="63"/>
      <c r="R317" s="61">
        <f t="shared" si="2"/>
        <v>0</v>
      </c>
      <c r="S317" s="22"/>
    </row>
    <row r="318" spans="2:19" ht="33.75" customHeight="1" x14ac:dyDescent="0.25">
      <c r="B318" s="55" t="s">
        <v>304</v>
      </c>
      <c r="C318" s="92" t="s">
        <v>540</v>
      </c>
      <c r="D318" s="93" t="s">
        <v>493</v>
      </c>
      <c r="E318" s="93">
        <v>104.4</v>
      </c>
      <c r="F318" s="93">
        <v>107.19</v>
      </c>
      <c r="G318" s="93"/>
      <c r="H318" s="93"/>
      <c r="I318" s="93"/>
      <c r="J318" s="93"/>
      <c r="K318" s="93"/>
      <c r="L318" s="93"/>
      <c r="M318" s="93"/>
      <c r="N318" s="94"/>
      <c r="O318" s="52" t="s">
        <v>493</v>
      </c>
      <c r="P318" s="62">
        <v>104.4</v>
      </c>
      <c r="Q318" s="63"/>
      <c r="R318" s="61">
        <f t="shared" si="2"/>
        <v>0</v>
      </c>
      <c r="S318" s="22"/>
    </row>
    <row r="319" spans="2:19" ht="20.25" customHeight="1" x14ac:dyDescent="0.25">
      <c r="B319" s="55" t="s">
        <v>305</v>
      </c>
      <c r="C319" s="92" t="s">
        <v>457</v>
      </c>
      <c r="D319" s="93" t="s">
        <v>493</v>
      </c>
      <c r="E319" s="93">
        <v>34.5</v>
      </c>
      <c r="F319" s="93">
        <v>243.89</v>
      </c>
      <c r="G319" s="93"/>
      <c r="H319" s="93"/>
      <c r="I319" s="93"/>
      <c r="J319" s="93"/>
      <c r="K319" s="93"/>
      <c r="L319" s="93"/>
      <c r="M319" s="93"/>
      <c r="N319" s="94"/>
      <c r="O319" s="52" t="s">
        <v>493</v>
      </c>
      <c r="P319" s="62">
        <v>34.5</v>
      </c>
      <c r="Q319" s="63"/>
      <c r="R319" s="61">
        <f t="shared" si="2"/>
        <v>0</v>
      </c>
      <c r="S319" s="22"/>
    </row>
    <row r="320" spans="2:19" ht="18" x14ac:dyDescent="0.25">
      <c r="B320" s="69" t="s">
        <v>469</v>
      </c>
      <c r="C320" s="96" t="s">
        <v>458</v>
      </c>
      <c r="D320" s="96"/>
      <c r="E320" s="96"/>
      <c r="F320" s="96"/>
      <c r="G320" s="96"/>
      <c r="H320" s="96"/>
      <c r="I320" s="96"/>
      <c r="J320" s="96"/>
      <c r="K320" s="96"/>
      <c r="L320" s="96"/>
      <c r="M320" s="96"/>
      <c r="N320" s="96"/>
      <c r="O320" s="52"/>
      <c r="P320" s="52"/>
      <c r="Q320" s="52"/>
      <c r="R320" s="61"/>
    </row>
    <row r="321" spans="2:19" s="60" customFormat="1" ht="18" x14ac:dyDescent="0.25">
      <c r="B321" s="69" t="s">
        <v>172</v>
      </c>
      <c r="C321" s="95" t="s">
        <v>459</v>
      </c>
      <c r="D321" s="95"/>
      <c r="E321" s="95"/>
      <c r="F321" s="95"/>
      <c r="G321" s="95"/>
      <c r="H321" s="95"/>
      <c r="I321" s="95"/>
      <c r="J321" s="95"/>
      <c r="K321" s="95"/>
      <c r="L321" s="95"/>
      <c r="M321" s="95"/>
      <c r="N321" s="95"/>
      <c r="O321" s="52"/>
      <c r="P321" s="62"/>
      <c r="Q321" s="63"/>
      <c r="R321" s="61"/>
    </row>
    <row r="322" spans="2:19" ht="19.5" customHeight="1" x14ac:dyDescent="0.25">
      <c r="B322" s="55" t="s">
        <v>306</v>
      </c>
      <c r="C322" s="92" t="s">
        <v>597</v>
      </c>
      <c r="D322" s="93" t="s">
        <v>34</v>
      </c>
      <c r="E322" s="93">
        <v>61.2</v>
      </c>
      <c r="F322" s="93">
        <v>18.53</v>
      </c>
      <c r="G322" s="93"/>
      <c r="H322" s="93"/>
      <c r="I322" s="93"/>
      <c r="J322" s="93"/>
      <c r="K322" s="93"/>
      <c r="L322" s="93"/>
      <c r="M322" s="93"/>
      <c r="N322" s="94"/>
      <c r="O322" s="52" t="s">
        <v>34</v>
      </c>
      <c r="P322" s="62">
        <v>61.2</v>
      </c>
      <c r="Q322" s="63"/>
      <c r="R322" s="61">
        <f t="shared" si="2"/>
        <v>0</v>
      </c>
      <c r="S322" s="22"/>
    </row>
    <row r="323" spans="2:19" ht="33.75" customHeight="1" x14ac:dyDescent="0.25">
      <c r="B323" s="55" t="s">
        <v>307</v>
      </c>
      <c r="C323" s="92" t="s">
        <v>598</v>
      </c>
      <c r="D323" s="93" t="s">
        <v>34</v>
      </c>
      <c r="E323" s="93">
        <v>297.29000000000002</v>
      </c>
      <c r="F323" s="93">
        <v>7.5</v>
      </c>
      <c r="G323" s="93"/>
      <c r="H323" s="93"/>
      <c r="I323" s="93"/>
      <c r="J323" s="93"/>
      <c r="K323" s="93"/>
      <c r="L323" s="93"/>
      <c r="M323" s="93"/>
      <c r="N323" s="94"/>
      <c r="O323" s="52" t="s">
        <v>34</v>
      </c>
      <c r="P323" s="62">
        <v>297.29000000000002</v>
      </c>
      <c r="Q323" s="63"/>
      <c r="R323" s="61">
        <f t="shared" si="2"/>
        <v>0</v>
      </c>
      <c r="S323" s="22"/>
    </row>
    <row r="324" spans="2:19" s="60" customFormat="1" ht="18" x14ac:dyDescent="0.25">
      <c r="B324" s="69" t="s">
        <v>192</v>
      </c>
      <c r="C324" s="95" t="s">
        <v>460</v>
      </c>
      <c r="D324" s="95"/>
      <c r="E324" s="95"/>
      <c r="F324" s="95"/>
      <c r="G324" s="95"/>
      <c r="H324" s="95"/>
      <c r="I324" s="95"/>
      <c r="J324" s="95"/>
      <c r="K324" s="95"/>
      <c r="L324" s="95"/>
      <c r="M324" s="95"/>
      <c r="N324" s="95"/>
      <c r="O324" s="52"/>
      <c r="P324" s="62"/>
      <c r="Q324" s="63"/>
      <c r="R324" s="61"/>
    </row>
    <row r="325" spans="2:19" ht="33.75" customHeight="1" x14ac:dyDescent="0.25">
      <c r="B325" s="55" t="s">
        <v>41</v>
      </c>
      <c r="C325" s="92" t="s">
        <v>324</v>
      </c>
      <c r="D325" s="93" t="s">
        <v>35</v>
      </c>
      <c r="E325" s="93">
        <v>246.8</v>
      </c>
      <c r="F325" s="93">
        <v>56.16</v>
      </c>
      <c r="G325" s="93"/>
      <c r="H325" s="93"/>
      <c r="I325" s="93"/>
      <c r="J325" s="93"/>
      <c r="K325" s="93"/>
      <c r="L325" s="93"/>
      <c r="M325" s="93"/>
      <c r="N325" s="94"/>
      <c r="O325" s="52" t="s">
        <v>35</v>
      </c>
      <c r="P325" s="62">
        <v>246.8</v>
      </c>
      <c r="Q325" s="63"/>
      <c r="R325" s="61">
        <f t="shared" si="2"/>
        <v>0</v>
      </c>
      <c r="S325" s="22"/>
    </row>
    <row r="326" spans="2:19" ht="27" customHeight="1" x14ac:dyDescent="0.25">
      <c r="B326" s="55" t="s">
        <v>44</v>
      </c>
      <c r="C326" s="92" t="s">
        <v>325</v>
      </c>
      <c r="D326" s="93" t="s">
        <v>34</v>
      </c>
      <c r="E326" s="93">
        <v>265.16000000000003</v>
      </c>
      <c r="F326" s="93">
        <v>10.79</v>
      </c>
      <c r="G326" s="93"/>
      <c r="H326" s="93"/>
      <c r="I326" s="93"/>
      <c r="J326" s="93"/>
      <c r="K326" s="93"/>
      <c r="L326" s="93"/>
      <c r="M326" s="93"/>
      <c r="N326" s="94"/>
      <c r="O326" s="52" t="s">
        <v>34</v>
      </c>
      <c r="P326" s="62">
        <v>265.16000000000003</v>
      </c>
      <c r="Q326" s="63"/>
      <c r="R326" s="61">
        <f t="shared" si="2"/>
        <v>0</v>
      </c>
      <c r="S326" s="22"/>
    </row>
    <row r="327" spans="2:19" ht="41.25" customHeight="1" x14ac:dyDescent="0.25">
      <c r="B327" s="55" t="s">
        <v>45</v>
      </c>
      <c r="C327" s="92" t="s">
        <v>326</v>
      </c>
      <c r="D327" s="93" t="s">
        <v>34</v>
      </c>
      <c r="E327" s="93">
        <v>72.38</v>
      </c>
      <c r="F327" s="93">
        <v>108.11</v>
      </c>
      <c r="G327" s="93"/>
      <c r="H327" s="93"/>
      <c r="I327" s="93"/>
      <c r="J327" s="93"/>
      <c r="K327" s="93"/>
      <c r="L327" s="93"/>
      <c r="M327" s="93"/>
      <c r="N327" s="94"/>
      <c r="O327" s="52" t="s">
        <v>34</v>
      </c>
      <c r="P327" s="62">
        <v>72.38</v>
      </c>
      <c r="Q327" s="63"/>
      <c r="R327" s="61">
        <f t="shared" si="2"/>
        <v>0</v>
      </c>
      <c r="S327" s="22"/>
    </row>
    <row r="328" spans="2:19" ht="39" customHeight="1" x14ac:dyDescent="0.25">
      <c r="B328" s="55" t="s">
        <v>46</v>
      </c>
      <c r="C328" s="92" t="s">
        <v>510</v>
      </c>
      <c r="D328" s="93" t="s">
        <v>37</v>
      </c>
      <c r="E328" s="93">
        <v>345.53</v>
      </c>
      <c r="F328" s="93">
        <v>21.67</v>
      </c>
      <c r="G328" s="93"/>
      <c r="H328" s="93"/>
      <c r="I328" s="93"/>
      <c r="J328" s="93"/>
      <c r="K328" s="93"/>
      <c r="L328" s="93"/>
      <c r="M328" s="93"/>
      <c r="N328" s="94"/>
      <c r="O328" s="52" t="s">
        <v>37</v>
      </c>
      <c r="P328" s="62">
        <v>345.53</v>
      </c>
      <c r="Q328" s="63"/>
      <c r="R328" s="61">
        <f t="shared" si="2"/>
        <v>0</v>
      </c>
      <c r="S328" s="22"/>
    </row>
    <row r="329" spans="2:19" ht="38.25" customHeight="1" x14ac:dyDescent="0.25">
      <c r="B329" s="55" t="s">
        <v>47</v>
      </c>
      <c r="C329" s="92" t="s">
        <v>511</v>
      </c>
      <c r="D329" s="93" t="s">
        <v>37</v>
      </c>
      <c r="E329" s="93">
        <v>275.14999999999998</v>
      </c>
      <c r="F329" s="93">
        <v>21.21</v>
      </c>
      <c r="G329" s="93"/>
      <c r="H329" s="93"/>
      <c r="I329" s="93"/>
      <c r="J329" s="93"/>
      <c r="K329" s="93"/>
      <c r="L329" s="93"/>
      <c r="M329" s="93"/>
      <c r="N329" s="94"/>
      <c r="O329" s="52" t="s">
        <v>37</v>
      </c>
      <c r="P329" s="62">
        <v>275.14999999999998</v>
      </c>
      <c r="Q329" s="63"/>
      <c r="R329" s="61">
        <f t="shared" si="2"/>
        <v>0</v>
      </c>
      <c r="S329" s="22"/>
    </row>
    <row r="330" spans="2:19" ht="54" customHeight="1" x14ac:dyDescent="0.25">
      <c r="B330" s="55" t="s">
        <v>48</v>
      </c>
      <c r="C330" s="92" t="s">
        <v>512</v>
      </c>
      <c r="D330" s="93" t="s">
        <v>34</v>
      </c>
      <c r="E330" s="93">
        <v>62.9</v>
      </c>
      <c r="F330" s="93">
        <v>183.01</v>
      </c>
      <c r="G330" s="93"/>
      <c r="H330" s="93"/>
      <c r="I330" s="93"/>
      <c r="J330" s="93"/>
      <c r="K330" s="93"/>
      <c r="L330" s="93"/>
      <c r="M330" s="93"/>
      <c r="N330" s="94"/>
      <c r="O330" s="52" t="s">
        <v>34</v>
      </c>
      <c r="P330" s="62">
        <v>62.9</v>
      </c>
      <c r="Q330" s="63"/>
      <c r="R330" s="61">
        <f t="shared" si="2"/>
        <v>0</v>
      </c>
      <c r="S330" s="22"/>
    </row>
    <row r="331" spans="2:19" ht="52.5" customHeight="1" x14ac:dyDescent="0.25">
      <c r="B331" s="55" t="s">
        <v>49</v>
      </c>
      <c r="C331" s="92" t="s">
        <v>327</v>
      </c>
      <c r="D331" s="93" t="s">
        <v>34</v>
      </c>
      <c r="E331" s="93">
        <v>63.98</v>
      </c>
      <c r="F331" s="93">
        <v>238.88</v>
      </c>
      <c r="G331" s="93"/>
      <c r="H331" s="93"/>
      <c r="I331" s="93"/>
      <c r="J331" s="93"/>
      <c r="K331" s="93"/>
      <c r="L331" s="93"/>
      <c r="M331" s="93"/>
      <c r="N331" s="94"/>
      <c r="O331" s="52" t="s">
        <v>34</v>
      </c>
      <c r="P331" s="62">
        <v>63.98</v>
      </c>
      <c r="Q331" s="63"/>
      <c r="R331" s="61">
        <f t="shared" si="2"/>
        <v>0</v>
      </c>
      <c r="S331" s="22"/>
    </row>
    <row r="332" spans="2:19" ht="35.25" customHeight="1" x14ac:dyDescent="0.25">
      <c r="B332" s="55" t="s">
        <v>51</v>
      </c>
      <c r="C332" s="92" t="s">
        <v>328</v>
      </c>
      <c r="D332" s="93" t="s">
        <v>35</v>
      </c>
      <c r="E332" s="93">
        <v>26.57</v>
      </c>
      <c r="F332" s="93">
        <v>1882.43</v>
      </c>
      <c r="G332" s="93"/>
      <c r="H332" s="93"/>
      <c r="I332" s="93"/>
      <c r="J332" s="93"/>
      <c r="K332" s="93"/>
      <c r="L332" s="93"/>
      <c r="M332" s="93"/>
      <c r="N332" s="94"/>
      <c r="O332" s="52" t="s">
        <v>35</v>
      </c>
      <c r="P332" s="62">
        <v>26.57</v>
      </c>
      <c r="Q332" s="63"/>
      <c r="R332" s="61">
        <f t="shared" si="2"/>
        <v>0</v>
      </c>
      <c r="S332" s="22"/>
    </row>
    <row r="333" spans="2:19" ht="24" customHeight="1" x14ac:dyDescent="0.25">
      <c r="B333" s="55" t="s">
        <v>220</v>
      </c>
      <c r="C333" s="92" t="s">
        <v>516</v>
      </c>
      <c r="D333" s="93" t="s">
        <v>34</v>
      </c>
      <c r="E333" s="93">
        <v>86.03</v>
      </c>
      <c r="F333" s="93">
        <v>223.17</v>
      </c>
      <c r="G333" s="93"/>
      <c r="H333" s="93"/>
      <c r="I333" s="93"/>
      <c r="J333" s="93"/>
      <c r="K333" s="93"/>
      <c r="L333" s="93"/>
      <c r="M333" s="93"/>
      <c r="N333" s="94"/>
      <c r="O333" s="52" t="s">
        <v>34</v>
      </c>
      <c r="P333" s="62">
        <v>86.03</v>
      </c>
      <c r="Q333" s="63"/>
      <c r="R333" s="61">
        <f t="shared" si="2"/>
        <v>0</v>
      </c>
      <c r="S333" s="22"/>
    </row>
    <row r="334" spans="2:19" ht="39" customHeight="1" x14ac:dyDescent="0.25">
      <c r="B334" s="55" t="s">
        <v>52</v>
      </c>
      <c r="C334" s="92" t="s">
        <v>513</v>
      </c>
      <c r="D334" s="93" t="s">
        <v>493</v>
      </c>
      <c r="E334" s="93">
        <v>14.28</v>
      </c>
      <c r="F334" s="93">
        <v>208.53</v>
      </c>
      <c r="G334" s="93"/>
      <c r="H334" s="93"/>
      <c r="I334" s="93"/>
      <c r="J334" s="93"/>
      <c r="K334" s="93"/>
      <c r="L334" s="93"/>
      <c r="M334" s="93"/>
      <c r="N334" s="94"/>
      <c r="O334" s="52" t="s">
        <v>493</v>
      </c>
      <c r="P334" s="62">
        <v>14.28</v>
      </c>
      <c r="Q334" s="63"/>
      <c r="R334" s="61">
        <f t="shared" si="2"/>
        <v>0</v>
      </c>
      <c r="S334" s="22"/>
    </row>
    <row r="335" spans="2:19" ht="39" customHeight="1" x14ac:dyDescent="0.25">
      <c r="B335" s="55" t="s">
        <v>53</v>
      </c>
      <c r="C335" s="92" t="s">
        <v>602</v>
      </c>
      <c r="D335" s="93" t="s">
        <v>35</v>
      </c>
      <c r="E335" s="93">
        <v>54.74</v>
      </c>
      <c r="F335" s="93">
        <v>345.77</v>
      </c>
      <c r="G335" s="93"/>
      <c r="H335" s="93"/>
      <c r="I335" s="93"/>
      <c r="J335" s="93"/>
      <c r="K335" s="93"/>
      <c r="L335" s="93"/>
      <c r="M335" s="93"/>
      <c r="N335" s="94"/>
      <c r="O335" s="52" t="s">
        <v>35</v>
      </c>
      <c r="P335" s="62">
        <v>54.74</v>
      </c>
      <c r="Q335" s="63"/>
      <c r="R335" s="61">
        <f t="shared" si="2"/>
        <v>0</v>
      </c>
      <c r="S335" s="22"/>
    </row>
    <row r="336" spans="2:19" ht="42.75" customHeight="1" x14ac:dyDescent="0.25">
      <c r="B336" s="55" t="s">
        <v>308</v>
      </c>
      <c r="C336" s="92" t="s">
        <v>599</v>
      </c>
      <c r="D336" s="93" t="s">
        <v>35</v>
      </c>
      <c r="E336" s="93">
        <v>6.12</v>
      </c>
      <c r="F336" s="93">
        <v>343.61</v>
      </c>
      <c r="G336" s="93"/>
      <c r="H336" s="93"/>
      <c r="I336" s="93"/>
      <c r="J336" s="93"/>
      <c r="K336" s="93"/>
      <c r="L336" s="93"/>
      <c r="M336" s="93"/>
      <c r="N336" s="94"/>
      <c r="O336" s="52" t="s">
        <v>35</v>
      </c>
      <c r="P336" s="62">
        <v>6.12</v>
      </c>
      <c r="Q336" s="63"/>
      <c r="R336" s="61">
        <f t="shared" si="2"/>
        <v>0</v>
      </c>
      <c r="S336" s="22"/>
    </row>
    <row r="337" spans="2:19" ht="39.75" customHeight="1" x14ac:dyDescent="0.25">
      <c r="B337" s="55" t="s">
        <v>43</v>
      </c>
      <c r="C337" s="92" t="s">
        <v>606</v>
      </c>
      <c r="D337" s="93" t="s">
        <v>35</v>
      </c>
      <c r="E337" s="93">
        <v>241.96</v>
      </c>
      <c r="F337" s="93">
        <v>91.12</v>
      </c>
      <c r="G337" s="93"/>
      <c r="H337" s="93"/>
      <c r="I337" s="93"/>
      <c r="J337" s="93"/>
      <c r="K337" s="93"/>
      <c r="L337" s="93"/>
      <c r="M337" s="93"/>
      <c r="N337" s="94"/>
      <c r="O337" s="52" t="s">
        <v>35</v>
      </c>
      <c r="P337" s="62">
        <v>241.96</v>
      </c>
      <c r="Q337" s="63"/>
      <c r="R337" s="61">
        <f t="shared" si="2"/>
        <v>0</v>
      </c>
      <c r="S337" s="22"/>
    </row>
    <row r="338" spans="2:19" s="60" customFormat="1" ht="18" x14ac:dyDescent="0.25">
      <c r="B338" s="69" t="s">
        <v>309</v>
      </c>
      <c r="C338" s="95" t="s">
        <v>461</v>
      </c>
      <c r="D338" s="95"/>
      <c r="E338" s="95"/>
      <c r="F338" s="95"/>
      <c r="G338" s="95"/>
      <c r="H338" s="95"/>
      <c r="I338" s="95"/>
      <c r="J338" s="95"/>
      <c r="K338" s="95"/>
      <c r="L338" s="95"/>
      <c r="M338" s="95"/>
      <c r="N338" s="95"/>
      <c r="O338" s="52"/>
      <c r="P338" s="62"/>
      <c r="Q338" s="63"/>
      <c r="R338" s="61"/>
    </row>
    <row r="339" spans="2:19" ht="53.25" customHeight="1" x14ac:dyDescent="0.25">
      <c r="B339" s="55" t="s">
        <v>310</v>
      </c>
      <c r="C339" s="92" t="s">
        <v>462</v>
      </c>
      <c r="D339" s="93" t="s">
        <v>34</v>
      </c>
      <c r="E339" s="93">
        <v>251.86</v>
      </c>
      <c r="F339" s="93">
        <v>272.56</v>
      </c>
      <c r="G339" s="93"/>
      <c r="H339" s="93"/>
      <c r="I339" s="93"/>
      <c r="J339" s="93"/>
      <c r="K339" s="93"/>
      <c r="L339" s="93"/>
      <c r="M339" s="93"/>
      <c r="N339" s="94"/>
      <c r="O339" s="52" t="s">
        <v>34</v>
      </c>
      <c r="P339" s="62">
        <v>251.86</v>
      </c>
      <c r="Q339" s="63"/>
      <c r="R339" s="61">
        <f t="shared" si="2"/>
        <v>0</v>
      </c>
      <c r="S339" s="22"/>
    </row>
    <row r="340" spans="2:19" ht="23.25" customHeight="1" x14ac:dyDescent="0.25">
      <c r="B340" s="55" t="s">
        <v>311</v>
      </c>
      <c r="C340" s="92" t="s">
        <v>463</v>
      </c>
      <c r="D340" s="93" t="s">
        <v>493</v>
      </c>
      <c r="E340" s="93">
        <v>60</v>
      </c>
      <c r="F340" s="93">
        <v>126.59</v>
      </c>
      <c r="G340" s="93"/>
      <c r="H340" s="93"/>
      <c r="I340" s="93"/>
      <c r="J340" s="93"/>
      <c r="K340" s="93"/>
      <c r="L340" s="93"/>
      <c r="M340" s="93"/>
      <c r="N340" s="94"/>
      <c r="O340" s="52" t="s">
        <v>493</v>
      </c>
      <c r="P340" s="62">
        <v>60</v>
      </c>
      <c r="Q340" s="63"/>
      <c r="R340" s="61">
        <f t="shared" si="2"/>
        <v>0</v>
      </c>
      <c r="S340" s="22"/>
    </row>
    <row r="341" spans="2:19" s="60" customFormat="1" ht="18" x14ac:dyDescent="0.25">
      <c r="B341" s="69" t="s">
        <v>312</v>
      </c>
      <c r="C341" s="95" t="s">
        <v>464</v>
      </c>
      <c r="D341" s="95"/>
      <c r="E341" s="95"/>
      <c r="F341" s="95"/>
      <c r="G341" s="95"/>
      <c r="H341" s="95"/>
      <c r="I341" s="95"/>
      <c r="J341" s="95"/>
      <c r="K341" s="95"/>
      <c r="L341" s="95"/>
      <c r="M341" s="95"/>
      <c r="N341" s="95"/>
      <c r="O341" s="52"/>
      <c r="P341" s="62"/>
      <c r="Q341" s="63"/>
      <c r="R341" s="61"/>
    </row>
    <row r="342" spans="2:19" ht="49.5" customHeight="1" x14ac:dyDescent="0.25">
      <c r="B342" s="55" t="s">
        <v>313</v>
      </c>
      <c r="C342" s="92" t="s">
        <v>476</v>
      </c>
      <c r="D342" s="93" t="s">
        <v>493</v>
      </c>
      <c r="E342" s="93">
        <v>52.26</v>
      </c>
      <c r="F342" s="93">
        <v>19.84</v>
      </c>
      <c r="G342" s="93"/>
      <c r="H342" s="93"/>
      <c r="I342" s="93"/>
      <c r="J342" s="93"/>
      <c r="K342" s="93"/>
      <c r="L342" s="93"/>
      <c r="M342" s="93"/>
      <c r="N342" s="94"/>
      <c r="O342" s="52" t="s">
        <v>493</v>
      </c>
      <c r="P342" s="62">
        <v>52.26</v>
      </c>
      <c r="Q342" s="63"/>
      <c r="R342" s="61">
        <f t="shared" si="2"/>
        <v>0</v>
      </c>
      <c r="S342" s="22"/>
    </row>
    <row r="343" spans="2:19" ht="36.75" customHeight="1" x14ac:dyDescent="0.25">
      <c r="B343" s="55" t="s">
        <v>314</v>
      </c>
      <c r="C343" s="92" t="s">
        <v>600</v>
      </c>
      <c r="D343" s="93" t="s">
        <v>36</v>
      </c>
      <c r="E343" s="93">
        <v>4</v>
      </c>
      <c r="F343" s="93">
        <v>12.5</v>
      </c>
      <c r="G343" s="93"/>
      <c r="H343" s="93"/>
      <c r="I343" s="93"/>
      <c r="J343" s="93"/>
      <c r="K343" s="93"/>
      <c r="L343" s="93"/>
      <c r="M343" s="93"/>
      <c r="N343" s="94"/>
      <c r="O343" s="52" t="s">
        <v>36</v>
      </c>
      <c r="P343" s="62">
        <v>4</v>
      </c>
      <c r="Q343" s="63"/>
      <c r="R343" s="61">
        <f t="shared" si="2"/>
        <v>0</v>
      </c>
      <c r="S343" s="22"/>
    </row>
    <row r="344" spans="2:19" ht="33.75" customHeight="1" x14ac:dyDescent="0.25">
      <c r="B344" s="55" t="s">
        <v>315</v>
      </c>
      <c r="C344" s="92" t="s">
        <v>601</v>
      </c>
      <c r="D344" s="93" t="s">
        <v>36</v>
      </c>
      <c r="E344" s="93">
        <v>37</v>
      </c>
      <c r="F344" s="93">
        <v>11.93</v>
      </c>
      <c r="G344" s="93"/>
      <c r="H344" s="93"/>
      <c r="I344" s="93"/>
      <c r="J344" s="93"/>
      <c r="K344" s="93"/>
      <c r="L344" s="93"/>
      <c r="M344" s="93"/>
      <c r="N344" s="94"/>
      <c r="O344" s="52" t="s">
        <v>36</v>
      </c>
      <c r="P344" s="62">
        <v>37</v>
      </c>
      <c r="Q344" s="63"/>
      <c r="R344" s="61">
        <f t="shared" si="2"/>
        <v>0</v>
      </c>
      <c r="S344" s="22"/>
    </row>
    <row r="345" spans="2:19" ht="36.75" customHeight="1" x14ac:dyDescent="0.25">
      <c r="B345" s="55" t="s">
        <v>268</v>
      </c>
      <c r="C345" s="92" t="s">
        <v>387</v>
      </c>
      <c r="D345" s="93" t="s">
        <v>493</v>
      </c>
      <c r="E345" s="93">
        <v>104.53</v>
      </c>
      <c r="F345" s="93">
        <v>26.7</v>
      </c>
      <c r="G345" s="93"/>
      <c r="H345" s="93"/>
      <c r="I345" s="93"/>
      <c r="J345" s="93"/>
      <c r="K345" s="93"/>
      <c r="L345" s="93"/>
      <c r="M345" s="93"/>
      <c r="N345" s="94"/>
      <c r="O345" s="52" t="s">
        <v>493</v>
      </c>
      <c r="P345" s="62">
        <v>104.53</v>
      </c>
      <c r="Q345" s="63"/>
      <c r="R345" s="61">
        <f>ROUND(P345*Q345,2)</f>
        <v>0</v>
      </c>
      <c r="S345" s="22"/>
    </row>
    <row r="346" spans="2:19" ht="27.75" customHeight="1" x14ac:dyDescent="0.25">
      <c r="B346" s="55" t="s">
        <v>106</v>
      </c>
      <c r="C346" s="92" t="s">
        <v>388</v>
      </c>
      <c r="D346" s="93" t="s">
        <v>493</v>
      </c>
      <c r="E346" s="93">
        <v>52.26</v>
      </c>
      <c r="F346" s="93">
        <v>18.510000000000002</v>
      </c>
      <c r="G346" s="93"/>
      <c r="H346" s="93"/>
      <c r="I346" s="93"/>
      <c r="J346" s="93"/>
      <c r="K346" s="93"/>
      <c r="L346" s="93"/>
      <c r="M346" s="93"/>
      <c r="N346" s="94"/>
      <c r="O346" s="52" t="s">
        <v>493</v>
      </c>
      <c r="P346" s="62">
        <v>52.26</v>
      </c>
      <c r="Q346" s="63"/>
      <c r="R346" s="61">
        <f t="shared" si="2"/>
        <v>0</v>
      </c>
      <c r="S346" s="22"/>
    </row>
    <row r="347" spans="2:19" ht="41.25" customHeight="1" x14ac:dyDescent="0.25">
      <c r="B347" s="55" t="s">
        <v>316</v>
      </c>
      <c r="C347" s="92" t="s">
        <v>465</v>
      </c>
      <c r="D347" s="93" t="s">
        <v>36</v>
      </c>
      <c r="E347" s="93">
        <v>18</v>
      </c>
      <c r="F347" s="93">
        <v>1931.62</v>
      </c>
      <c r="G347" s="93"/>
      <c r="H347" s="93"/>
      <c r="I347" s="93"/>
      <c r="J347" s="93"/>
      <c r="K347" s="93"/>
      <c r="L347" s="93"/>
      <c r="M347" s="93"/>
      <c r="N347" s="94"/>
      <c r="O347" s="52" t="s">
        <v>36</v>
      </c>
      <c r="P347" s="62">
        <v>18</v>
      </c>
      <c r="Q347" s="63"/>
      <c r="R347" s="61">
        <f t="shared" si="2"/>
        <v>0</v>
      </c>
      <c r="S347" s="22"/>
    </row>
    <row r="348" spans="2:19" s="60" customFormat="1" ht="18" x14ac:dyDescent="0.25">
      <c r="B348" s="69" t="s">
        <v>317</v>
      </c>
      <c r="C348" s="95" t="s">
        <v>466</v>
      </c>
      <c r="D348" s="95"/>
      <c r="E348" s="95"/>
      <c r="F348" s="95"/>
      <c r="G348" s="95"/>
      <c r="H348" s="95"/>
      <c r="I348" s="95"/>
      <c r="J348" s="95"/>
      <c r="K348" s="95"/>
      <c r="L348" s="95"/>
      <c r="M348" s="95"/>
      <c r="N348" s="95"/>
      <c r="O348" s="52"/>
      <c r="P348" s="62"/>
      <c r="Q348" s="63"/>
      <c r="R348" s="61"/>
    </row>
    <row r="349" spans="2:19" ht="91.5" customHeight="1" x14ac:dyDescent="0.25">
      <c r="B349" s="55" t="s">
        <v>318</v>
      </c>
      <c r="C349" s="92" t="s">
        <v>467</v>
      </c>
      <c r="D349" s="93" t="s">
        <v>36</v>
      </c>
      <c r="E349" s="93">
        <v>1</v>
      </c>
      <c r="F349" s="93">
        <v>43506.6</v>
      </c>
      <c r="G349" s="93"/>
      <c r="H349" s="93"/>
      <c r="I349" s="93"/>
      <c r="J349" s="93"/>
      <c r="K349" s="93"/>
      <c r="L349" s="93"/>
      <c r="M349" s="93"/>
      <c r="N349" s="94"/>
      <c r="O349" s="52" t="s">
        <v>36</v>
      </c>
      <c r="P349" s="62">
        <v>1</v>
      </c>
      <c r="Q349" s="63"/>
      <c r="R349" s="61">
        <f t="shared" si="2"/>
        <v>0</v>
      </c>
      <c r="S349" s="22"/>
    </row>
    <row r="350" spans="2:19" s="60" customFormat="1" ht="18" x14ac:dyDescent="0.25">
      <c r="B350" s="69" t="s">
        <v>319</v>
      </c>
      <c r="C350" s="95" t="s">
        <v>468</v>
      </c>
      <c r="D350" s="95"/>
      <c r="E350" s="95"/>
      <c r="F350" s="95"/>
      <c r="G350" s="95"/>
      <c r="H350" s="95"/>
      <c r="I350" s="95"/>
      <c r="J350" s="95"/>
      <c r="K350" s="95"/>
      <c r="L350" s="95"/>
      <c r="M350" s="95"/>
      <c r="N350" s="95"/>
      <c r="O350" s="52"/>
      <c r="P350" s="62"/>
      <c r="Q350" s="63"/>
      <c r="R350" s="61"/>
    </row>
    <row r="351" spans="2:19" ht="21.75" customHeight="1" x14ac:dyDescent="0.25">
      <c r="B351" s="55" t="s">
        <v>193</v>
      </c>
      <c r="C351" s="92" t="s">
        <v>449</v>
      </c>
      <c r="D351" s="93" t="s">
        <v>34</v>
      </c>
      <c r="E351" s="93">
        <v>265.16000000000003</v>
      </c>
      <c r="F351" s="93">
        <v>16.63</v>
      </c>
      <c r="G351" s="93"/>
      <c r="H351" s="93"/>
      <c r="I351" s="93"/>
      <c r="J351" s="93"/>
      <c r="K351" s="93"/>
      <c r="L351" s="93"/>
      <c r="M351" s="93"/>
      <c r="N351" s="94"/>
      <c r="O351" s="52" t="s">
        <v>34</v>
      </c>
      <c r="P351" s="62">
        <v>265.16000000000003</v>
      </c>
      <c r="Q351" s="63"/>
      <c r="R351" s="61">
        <f t="shared" si="2"/>
        <v>0</v>
      </c>
      <c r="S351" s="22"/>
    </row>
    <row r="352" spans="2:19" ht="21.75" customHeight="1" x14ac:dyDescent="0.25">
      <c r="B352" s="84"/>
      <c r="C352" s="88"/>
      <c r="D352" s="88"/>
      <c r="E352" s="88"/>
      <c r="F352" s="88"/>
      <c r="G352" s="88"/>
      <c r="H352" s="88"/>
      <c r="I352" s="88"/>
      <c r="J352" s="88"/>
      <c r="K352" s="88"/>
      <c r="L352" s="88"/>
      <c r="M352" s="88"/>
      <c r="N352" s="88"/>
      <c r="O352" s="85"/>
      <c r="P352" s="86"/>
      <c r="Q352" s="87"/>
      <c r="R352" s="90"/>
      <c r="S352" s="22"/>
    </row>
    <row r="353" spans="2:39" ht="18" x14ac:dyDescent="0.25">
      <c r="B353" s="84"/>
      <c r="C353" s="88"/>
      <c r="D353" s="88"/>
      <c r="E353" s="88"/>
      <c r="F353" s="88"/>
      <c r="G353" s="88"/>
      <c r="H353" s="88"/>
      <c r="I353" s="88"/>
      <c r="J353" s="88"/>
      <c r="K353" s="88"/>
      <c r="L353" s="88"/>
      <c r="M353" s="88"/>
      <c r="N353" s="88"/>
      <c r="O353" s="85"/>
      <c r="P353" s="86"/>
      <c r="Q353" s="87"/>
      <c r="R353" s="90"/>
      <c r="S353" s="22"/>
    </row>
    <row r="354" spans="2:39" s="60" customFormat="1" ht="18" x14ac:dyDescent="0.25">
      <c r="B354" s="89"/>
      <c r="C354" s="89"/>
      <c r="D354" s="89"/>
      <c r="E354" s="89"/>
      <c r="F354" s="89"/>
      <c r="G354" s="91"/>
      <c r="H354" s="91"/>
      <c r="I354" s="91"/>
      <c r="J354" s="91"/>
      <c r="K354" s="91"/>
      <c r="L354" s="91"/>
      <c r="M354" s="91"/>
      <c r="N354" s="91"/>
      <c r="O354" s="89"/>
      <c r="P354" s="89"/>
      <c r="Q354" s="89"/>
      <c r="R354" s="90"/>
    </row>
    <row r="355" spans="2:39" s="60" customFormat="1" ht="19.5" customHeight="1" x14ac:dyDescent="0.25">
      <c r="B355" s="99" t="s">
        <v>31</v>
      </c>
      <c r="C355" s="100"/>
      <c r="D355" s="100"/>
      <c r="E355" s="100"/>
      <c r="F355" s="100"/>
      <c r="G355" s="100"/>
      <c r="H355" s="100"/>
      <c r="I355" s="100"/>
      <c r="J355" s="100"/>
      <c r="K355" s="100"/>
      <c r="L355" s="100"/>
      <c r="M355" s="100"/>
      <c r="N355" s="100"/>
      <c r="O355" s="75"/>
      <c r="P355" s="75"/>
      <c r="Q355" s="75"/>
      <c r="R355" s="76"/>
    </row>
    <row r="356" spans="2:39" s="60" customFormat="1" ht="18.75" customHeight="1" x14ac:dyDescent="0.25">
      <c r="B356" s="68"/>
      <c r="C356" s="67"/>
      <c r="D356" s="67"/>
      <c r="E356" s="67"/>
      <c r="F356" s="67"/>
      <c r="G356" s="67"/>
      <c r="H356" s="67"/>
      <c r="I356" s="67"/>
      <c r="J356" s="67"/>
      <c r="K356" s="67"/>
      <c r="L356" s="67"/>
      <c r="M356" s="67"/>
      <c r="N356" s="67"/>
      <c r="O356" s="70"/>
      <c r="P356" s="71"/>
      <c r="Q356" s="72"/>
      <c r="R356" s="61"/>
    </row>
    <row r="357" spans="2:39" s="16" customFormat="1" ht="18" customHeight="1" x14ac:dyDescent="0.25">
      <c r="B357" s="110" t="s">
        <v>20</v>
      </c>
      <c r="C357" s="111"/>
      <c r="D357" s="111"/>
      <c r="E357" s="111"/>
      <c r="F357" s="111"/>
      <c r="G357" s="111"/>
      <c r="H357" s="111"/>
      <c r="I357" s="111"/>
      <c r="J357" s="111"/>
      <c r="K357" s="111"/>
      <c r="L357" s="111"/>
      <c r="M357" s="111"/>
      <c r="N357" s="111"/>
      <c r="O357" s="13"/>
      <c r="P357" s="13"/>
      <c r="Q357" s="13"/>
      <c r="R357" s="14"/>
      <c r="S357" s="15"/>
      <c r="T357" s="15"/>
      <c r="U357" s="15"/>
      <c r="V357" s="15"/>
      <c r="W357" s="15"/>
      <c r="X357" s="15"/>
      <c r="Y357" s="15"/>
      <c r="Z357" s="15"/>
      <c r="AA357" s="15"/>
      <c r="AB357" s="15"/>
      <c r="AC357" s="15"/>
      <c r="AD357" s="15"/>
      <c r="AE357" s="15"/>
      <c r="AF357" s="15"/>
      <c r="AG357" s="15"/>
      <c r="AH357" s="15"/>
      <c r="AI357" s="15"/>
      <c r="AJ357" s="15"/>
      <c r="AK357" s="15"/>
      <c r="AL357" s="15"/>
      <c r="AM357" s="15"/>
    </row>
    <row r="358" spans="2:39" ht="18" x14ac:dyDescent="0.25">
      <c r="B358" s="65"/>
      <c r="C358" s="115"/>
      <c r="D358" s="115"/>
      <c r="E358" s="115"/>
      <c r="F358" s="115"/>
      <c r="G358" s="115"/>
      <c r="H358" s="115"/>
      <c r="I358" s="115"/>
      <c r="J358" s="115"/>
      <c r="K358" s="115"/>
      <c r="L358" s="115"/>
      <c r="M358" s="115"/>
      <c r="N358" s="115"/>
      <c r="O358" s="66"/>
      <c r="P358" s="62"/>
      <c r="Q358" s="64"/>
      <c r="R358" s="61"/>
    </row>
    <row r="359" spans="2:39" s="16" customFormat="1" ht="18" customHeight="1" x14ac:dyDescent="0.25">
      <c r="B359" s="110" t="s">
        <v>21</v>
      </c>
      <c r="C359" s="111"/>
      <c r="D359" s="111"/>
      <c r="E359" s="111"/>
      <c r="F359" s="111"/>
      <c r="G359" s="111"/>
      <c r="H359" s="111"/>
      <c r="I359" s="111"/>
      <c r="J359" s="111"/>
      <c r="K359" s="111"/>
      <c r="L359" s="111"/>
      <c r="M359" s="111"/>
      <c r="N359" s="111"/>
      <c r="O359" s="53"/>
      <c r="P359" s="53"/>
      <c r="Q359" s="53"/>
      <c r="R359" s="54"/>
      <c r="S359" s="15"/>
      <c r="T359" s="15"/>
      <c r="U359" s="15"/>
      <c r="V359" s="15"/>
      <c r="W359" s="15"/>
      <c r="X359" s="15"/>
      <c r="Y359" s="15"/>
      <c r="Z359" s="15"/>
      <c r="AA359" s="15"/>
      <c r="AB359" s="15"/>
      <c r="AC359" s="15"/>
      <c r="AD359" s="15"/>
      <c r="AE359" s="15"/>
      <c r="AF359" s="15"/>
      <c r="AG359" s="15"/>
      <c r="AH359" s="15"/>
      <c r="AI359" s="15"/>
      <c r="AJ359" s="15"/>
      <c r="AK359" s="15"/>
      <c r="AL359" s="15"/>
      <c r="AM359" s="15"/>
    </row>
    <row r="360" spans="2:39" ht="18" x14ac:dyDescent="0.25">
      <c r="B360" s="55"/>
      <c r="C360" s="112"/>
      <c r="D360" s="113"/>
      <c r="E360" s="113"/>
      <c r="F360" s="113"/>
      <c r="G360" s="113"/>
      <c r="H360" s="113"/>
      <c r="I360" s="113"/>
      <c r="J360" s="113"/>
      <c r="K360" s="113"/>
      <c r="L360" s="113"/>
      <c r="M360" s="113"/>
      <c r="N360" s="114"/>
      <c r="O360" s="52"/>
      <c r="P360" s="62"/>
      <c r="Q360" s="63"/>
      <c r="R360" s="61"/>
    </row>
    <row r="361" spans="2:39" s="16" customFormat="1" ht="18" customHeight="1" x14ac:dyDescent="0.25">
      <c r="B361" s="99" t="s">
        <v>29</v>
      </c>
      <c r="C361" s="100"/>
      <c r="D361" s="100"/>
      <c r="E361" s="100"/>
      <c r="F361" s="100"/>
      <c r="G361" s="100"/>
      <c r="H361" s="100"/>
      <c r="I361" s="100"/>
      <c r="J361" s="100"/>
      <c r="K361" s="100"/>
      <c r="L361" s="100"/>
      <c r="M361" s="100"/>
      <c r="N361" s="100"/>
      <c r="O361" s="75"/>
      <c r="P361" s="75"/>
      <c r="Q361" s="75"/>
      <c r="R361" s="76"/>
      <c r="S361" s="15"/>
      <c r="T361" s="15"/>
      <c r="U361" s="15"/>
      <c r="V361" s="15"/>
      <c r="W361" s="15"/>
      <c r="X361" s="15"/>
      <c r="Y361" s="15"/>
      <c r="Z361" s="15"/>
      <c r="AA361" s="15"/>
      <c r="AB361" s="15"/>
      <c r="AC361" s="15"/>
      <c r="AD361" s="15"/>
      <c r="AE361" s="15"/>
      <c r="AF361" s="15"/>
      <c r="AG361" s="15"/>
      <c r="AH361" s="15"/>
      <c r="AI361" s="15"/>
      <c r="AJ361" s="15"/>
      <c r="AK361" s="15"/>
      <c r="AL361" s="15"/>
      <c r="AM361" s="15"/>
    </row>
    <row r="362" spans="2:39" ht="15" customHeight="1" x14ac:dyDescent="0.25">
      <c r="B362" s="73"/>
      <c r="C362" s="105"/>
      <c r="D362" s="105"/>
      <c r="E362" s="105"/>
      <c r="F362" s="105"/>
      <c r="G362" s="105"/>
      <c r="H362" s="105"/>
      <c r="I362" s="105"/>
      <c r="J362" s="105"/>
      <c r="K362" s="105"/>
      <c r="L362" s="105"/>
      <c r="M362" s="105"/>
      <c r="N362" s="106"/>
      <c r="O362" s="74"/>
      <c r="P362" s="74"/>
      <c r="Q362" s="74"/>
      <c r="R362" s="80"/>
    </row>
    <row r="363" spans="2:39" s="16" customFormat="1" ht="18" customHeight="1" x14ac:dyDescent="0.25">
      <c r="B363" s="99" t="s">
        <v>30</v>
      </c>
      <c r="C363" s="100"/>
      <c r="D363" s="100"/>
      <c r="E363" s="100"/>
      <c r="F363" s="100"/>
      <c r="G363" s="100"/>
      <c r="H363" s="100"/>
      <c r="I363" s="100"/>
      <c r="J363" s="100"/>
      <c r="K363" s="100"/>
      <c r="L363" s="100"/>
      <c r="M363" s="100"/>
      <c r="N363" s="100"/>
      <c r="O363" s="75"/>
      <c r="P363" s="75"/>
      <c r="Q363" s="75"/>
      <c r="R363" s="76"/>
      <c r="S363" s="15"/>
      <c r="T363" s="15"/>
      <c r="U363" s="15"/>
      <c r="V363" s="15"/>
      <c r="W363" s="15"/>
      <c r="X363" s="15"/>
      <c r="Y363" s="15"/>
      <c r="Z363" s="15"/>
      <c r="AA363" s="15"/>
      <c r="AB363" s="15"/>
      <c r="AC363" s="15"/>
      <c r="AD363" s="15"/>
      <c r="AE363" s="15"/>
      <c r="AF363" s="15"/>
      <c r="AG363" s="15"/>
      <c r="AH363" s="15"/>
      <c r="AI363" s="15"/>
      <c r="AJ363" s="15"/>
      <c r="AK363" s="15"/>
      <c r="AL363" s="15"/>
      <c r="AM363" s="15"/>
    </row>
    <row r="364" spans="2:39" ht="15" customHeight="1" x14ac:dyDescent="0.25">
      <c r="B364" s="73"/>
      <c r="C364" s="105"/>
      <c r="D364" s="105"/>
      <c r="E364" s="105"/>
      <c r="F364" s="105"/>
      <c r="G364" s="105"/>
      <c r="H364" s="105"/>
      <c r="I364" s="105"/>
      <c r="J364" s="105"/>
      <c r="K364" s="105"/>
      <c r="L364" s="105"/>
      <c r="M364" s="105"/>
      <c r="N364" s="106"/>
      <c r="O364" s="74"/>
      <c r="P364" s="74"/>
      <c r="Q364" s="74"/>
      <c r="R364" s="80"/>
    </row>
    <row r="365" spans="2:39" s="16" customFormat="1" ht="18" customHeight="1" x14ac:dyDescent="0.25">
      <c r="B365" s="99" t="s">
        <v>18</v>
      </c>
      <c r="C365" s="100"/>
      <c r="D365" s="100"/>
      <c r="E365" s="100"/>
      <c r="F365" s="100"/>
      <c r="G365" s="100"/>
      <c r="H365" s="100"/>
      <c r="I365" s="100"/>
      <c r="J365" s="100"/>
      <c r="K365" s="100"/>
      <c r="L365" s="100"/>
      <c r="M365" s="100"/>
      <c r="N365" s="100"/>
      <c r="O365" s="75"/>
      <c r="P365" s="75"/>
      <c r="Q365" s="75"/>
      <c r="R365" s="76"/>
      <c r="S365" s="15"/>
      <c r="T365" s="15"/>
      <c r="U365" s="15"/>
      <c r="V365" s="15"/>
      <c r="W365" s="15"/>
      <c r="X365" s="15"/>
      <c r="Y365" s="15"/>
      <c r="Z365" s="15"/>
      <c r="AA365" s="15"/>
      <c r="AB365" s="15"/>
      <c r="AC365" s="15"/>
      <c r="AD365" s="15"/>
      <c r="AE365" s="15"/>
      <c r="AF365" s="15"/>
      <c r="AG365" s="15"/>
      <c r="AH365" s="15"/>
      <c r="AI365" s="15"/>
      <c r="AJ365" s="15"/>
      <c r="AK365" s="15"/>
      <c r="AL365" s="15"/>
      <c r="AM365" s="15"/>
    </row>
    <row r="366" spans="2:39" ht="18" x14ac:dyDescent="0.25">
      <c r="B366" s="57"/>
      <c r="C366" s="107"/>
      <c r="D366" s="108"/>
      <c r="E366" s="108"/>
      <c r="F366" s="108"/>
      <c r="G366" s="108"/>
      <c r="H366" s="108"/>
      <c r="I366" s="108"/>
      <c r="J366" s="108"/>
      <c r="K366" s="108"/>
      <c r="L366" s="108"/>
      <c r="M366" s="108"/>
      <c r="N366" s="109"/>
      <c r="O366" s="77"/>
      <c r="P366" s="78"/>
      <c r="Q366" s="79"/>
      <c r="R366" s="61"/>
    </row>
    <row r="367" spans="2:39" s="16" customFormat="1" ht="18" customHeight="1" x14ac:dyDescent="0.25">
      <c r="B367" s="99" t="s">
        <v>477</v>
      </c>
      <c r="C367" s="100"/>
      <c r="D367" s="100"/>
      <c r="E367" s="100"/>
      <c r="F367" s="100"/>
      <c r="G367" s="100"/>
      <c r="H367" s="100"/>
      <c r="I367" s="100"/>
      <c r="J367" s="100"/>
      <c r="K367" s="100"/>
      <c r="L367" s="100"/>
      <c r="M367" s="100"/>
      <c r="N367" s="100"/>
      <c r="O367" s="13"/>
      <c r="P367" s="13"/>
      <c r="Q367" s="13"/>
      <c r="R367" s="14"/>
      <c r="S367" s="15"/>
      <c r="T367" s="15"/>
      <c r="U367" s="15"/>
      <c r="V367" s="15"/>
      <c r="W367" s="15"/>
      <c r="X367" s="15"/>
      <c r="Y367" s="15"/>
      <c r="Z367" s="15"/>
      <c r="AA367" s="15"/>
      <c r="AB367" s="15"/>
      <c r="AC367" s="15"/>
      <c r="AD367" s="15"/>
      <c r="AE367" s="15"/>
      <c r="AF367" s="15"/>
      <c r="AG367" s="15"/>
      <c r="AH367" s="15"/>
      <c r="AI367" s="15"/>
      <c r="AJ367" s="15"/>
      <c r="AK367" s="15"/>
      <c r="AL367" s="15"/>
      <c r="AM367" s="15"/>
    </row>
    <row r="368" spans="2:39" ht="18" x14ac:dyDescent="0.25">
      <c r="B368" s="52"/>
      <c r="C368" s="95"/>
      <c r="D368" s="95"/>
      <c r="E368" s="95"/>
      <c r="F368" s="95"/>
      <c r="G368" s="95"/>
      <c r="H368" s="95"/>
      <c r="I368" s="95"/>
      <c r="J368" s="95"/>
      <c r="K368" s="95"/>
      <c r="L368" s="95"/>
      <c r="M368" s="95"/>
      <c r="N368" s="95"/>
      <c r="O368" s="52"/>
      <c r="P368" s="52"/>
      <c r="Q368" s="52"/>
      <c r="R368" s="61"/>
    </row>
    <row r="369" spans="2:30" ht="18" x14ac:dyDescent="0.2">
      <c r="B369" s="17"/>
      <c r="C369" s="18"/>
      <c r="D369" s="18"/>
      <c r="E369" s="18"/>
      <c r="F369" s="18"/>
      <c r="G369" s="18"/>
      <c r="H369" s="18"/>
      <c r="I369" s="18"/>
      <c r="J369" s="18"/>
      <c r="K369" s="18"/>
      <c r="L369" s="18"/>
      <c r="M369" s="18"/>
      <c r="N369" s="19" t="s">
        <v>7</v>
      </c>
      <c r="O369" s="19"/>
      <c r="P369" s="20"/>
      <c r="Q369" s="20"/>
      <c r="R369" s="21">
        <f>SUM(R11:R368)</f>
        <v>0</v>
      </c>
      <c r="T369" s="22"/>
    </row>
    <row r="370" spans="2:30" ht="15.75" x14ac:dyDescent="0.2">
      <c r="B370" s="23"/>
      <c r="C370" s="24"/>
      <c r="D370" s="24"/>
      <c r="E370" s="24"/>
      <c r="F370" s="24"/>
      <c r="G370" s="24"/>
      <c r="H370" s="24"/>
      <c r="I370" s="24"/>
      <c r="J370" s="24"/>
      <c r="K370" s="24"/>
      <c r="L370" s="24"/>
      <c r="M370" s="24"/>
      <c r="N370" s="25"/>
      <c r="O370" s="25"/>
      <c r="P370" s="25"/>
      <c r="Q370" s="25"/>
      <c r="R370" s="26"/>
    </row>
    <row r="371" spans="2:30" ht="15.75" x14ac:dyDescent="0.2">
      <c r="B371" s="23"/>
      <c r="C371" s="24"/>
      <c r="D371" s="24"/>
      <c r="E371" s="24"/>
      <c r="F371" s="24"/>
      <c r="G371" s="24"/>
      <c r="H371" s="24"/>
      <c r="I371" s="24"/>
      <c r="J371" s="24"/>
      <c r="K371" s="24"/>
      <c r="L371" s="24"/>
      <c r="M371" s="24"/>
      <c r="N371" s="27" t="s">
        <v>8</v>
      </c>
      <c r="O371" s="27"/>
      <c r="P371" s="27"/>
      <c r="Q371" s="27"/>
      <c r="R371" s="27"/>
    </row>
    <row r="372" spans="2:30" ht="18" x14ac:dyDescent="0.2">
      <c r="B372" s="23"/>
      <c r="C372" s="24"/>
      <c r="D372" s="24"/>
      <c r="E372" s="24"/>
      <c r="F372" s="24"/>
      <c r="G372" s="24"/>
      <c r="H372" s="24"/>
      <c r="I372" s="24"/>
      <c r="J372" s="24"/>
      <c r="K372" s="24"/>
      <c r="L372" s="24"/>
      <c r="M372" s="24"/>
      <c r="N372" s="25" t="s">
        <v>7</v>
      </c>
      <c r="O372" s="25"/>
      <c r="P372" s="28"/>
      <c r="Q372" s="28"/>
      <c r="R372" s="29">
        <f>+R369</f>
        <v>0</v>
      </c>
      <c r="S372" s="82"/>
      <c r="T372" s="83"/>
    </row>
    <row r="373" spans="2:30" ht="18" x14ac:dyDescent="0.2">
      <c r="B373" s="25"/>
      <c r="C373" s="24"/>
      <c r="D373" s="24"/>
      <c r="E373" s="24"/>
      <c r="F373" s="24"/>
      <c r="G373" s="24"/>
      <c r="H373" s="24"/>
      <c r="I373" s="24"/>
      <c r="J373" s="24"/>
      <c r="K373" s="24"/>
      <c r="L373" s="24"/>
      <c r="M373" s="24"/>
      <c r="N373" s="25" t="s">
        <v>9</v>
      </c>
      <c r="O373" s="25"/>
      <c r="P373" s="28"/>
      <c r="Q373" s="28"/>
      <c r="R373" s="29">
        <f>(+R372*16%)</f>
        <v>0</v>
      </c>
      <c r="S373" s="82"/>
      <c r="T373" s="83"/>
    </row>
    <row r="374" spans="2:30" ht="18" x14ac:dyDescent="0.25">
      <c r="B374" s="25"/>
      <c r="C374" s="25"/>
      <c r="D374" s="25"/>
      <c r="E374" s="25"/>
      <c r="F374" s="25"/>
      <c r="G374" s="25"/>
      <c r="H374" s="25"/>
      <c r="I374" s="25"/>
      <c r="J374" s="30"/>
      <c r="K374" s="30"/>
      <c r="L374" s="30"/>
      <c r="M374" s="30"/>
      <c r="N374" s="25" t="s">
        <v>15</v>
      </c>
      <c r="O374" s="25"/>
      <c r="P374" s="28"/>
      <c r="Q374" s="28"/>
      <c r="R374" s="31">
        <f>SUM(R372:R373)</f>
        <v>0</v>
      </c>
      <c r="S374" s="82"/>
      <c r="T374" s="83"/>
    </row>
    <row r="375" spans="2:30" ht="18" x14ac:dyDescent="0.25">
      <c r="B375" s="25"/>
      <c r="C375" s="25"/>
      <c r="D375" s="25"/>
      <c r="E375" s="25"/>
      <c r="F375" s="25"/>
      <c r="G375" s="25"/>
      <c r="H375" s="25"/>
      <c r="I375" s="25"/>
      <c r="J375" s="30"/>
      <c r="K375" s="30"/>
      <c r="L375" s="30"/>
      <c r="M375" s="30"/>
      <c r="N375" s="25"/>
      <c r="O375" s="25"/>
      <c r="P375" s="28"/>
      <c r="Q375" s="28"/>
      <c r="R375" s="31"/>
      <c r="S375" s="82"/>
      <c r="T375" s="83"/>
    </row>
    <row r="376" spans="2:30" ht="18" x14ac:dyDescent="0.25">
      <c r="B376" s="25"/>
      <c r="C376" s="25"/>
      <c r="D376" s="25"/>
      <c r="E376" s="25"/>
      <c r="F376" s="25"/>
      <c r="G376" s="25"/>
      <c r="H376" s="25"/>
      <c r="I376" s="25"/>
      <c r="J376" s="30"/>
      <c r="K376" s="30"/>
      <c r="L376" s="30"/>
      <c r="M376" s="30"/>
      <c r="N376" s="25"/>
      <c r="O376" s="25"/>
      <c r="P376" s="28"/>
      <c r="Q376" s="28"/>
      <c r="R376" s="31"/>
      <c r="S376" s="82"/>
      <c r="T376" s="83"/>
    </row>
    <row r="377" spans="2:30" ht="18" x14ac:dyDescent="0.25">
      <c r="B377" s="25"/>
      <c r="C377" s="25"/>
      <c r="D377" s="25"/>
      <c r="E377" s="25"/>
      <c r="F377" s="25"/>
      <c r="G377" s="25"/>
      <c r="H377" s="25"/>
      <c r="I377" s="25"/>
      <c r="J377" s="30"/>
      <c r="K377" s="30"/>
      <c r="L377" s="30"/>
      <c r="M377" s="30"/>
      <c r="N377" s="25"/>
      <c r="O377" s="25"/>
      <c r="P377" s="28"/>
      <c r="Q377" s="28"/>
      <c r="R377" s="31"/>
      <c r="S377" s="82"/>
      <c r="T377" s="83"/>
    </row>
    <row r="378" spans="2:30" x14ac:dyDescent="0.2">
      <c r="B378" s="25"/>
      <c r="C378" s="25"/>
      <c r="D378" s="25"/>
      <c r="E378" s="25"/>
      <c r="F378" s="25"/>
      <c r="G378" s="25"/>
      <c r="H378" s="25"/>
      <c r="I378" s="25"/>
      <c r="J378" s="30"/>
      <c r="K378" s="30"/>
      <c r="L378" s="30"/>
      <c r="M378" s="32"/>
      <c r="N378" s="32"/>
      <c r="O378" s="33"/>
      <c r="P378" s="33"/>
      <c r="Q378" s="33"/>
      <c r="R378" s="32"/>
    </row>
    <row r="379" spans="2:30" x14ac:dyDescent="0.2">
      <c r="B379" s="51" t="s">
        <v>23</v>
      </c>
      <c r="C379" s="32"/>
      <c r="D379" s="32"/>
      <c r="E379" s="32"/>
      <c r="F379" s="32"/>
      <c r="G379" s="32"/>
      <c r="H379" s="32"/>
      <c r="I379" s="32"/>
      <c r="J379" s="32"/>
      <c r="K379" s="32"/>
      <c r="L379" s="32"/>
      <c r="M379" s="32"/>
      <c r="N379" s="32"/>
      <c r="O379" s="33"/>
      <c r="P379" s="33"/>
      <c r="Q379" s="33"/>
      <c r="R379" s="32"/>
      <c r="S379" s="8"/>
      <c r="T379" s="8"/>
      <c r="U379" s="8"/>
      <c r="V379" s="8"/>
      <c r="W379" s="8"/>
      <c r="X379" s="8"/>
      <c r="Y379" s="8"/>
      <c r="Z379" s="8"/>
      <c r="AA379" s="8"/>
      <c r="AB379" s="8"/>
      <c r="AC379" s="8"/>
      <c r="AD379" s="8"/>
    </row>
    <row r="380" spans="2:30" x14ac:dyDescent="0.25">
      <c r="B380" s="51"/>
      <c r="C380" s="51"/>
      <c r="D380" s="51"/>
      <c r="E380" s="51"/>
      <c r="F380" s="51"/>
      <c r="G380" s="51"/>
      <c r="H380" s="51"/>
      <c r="I380" s="51"/>
      <c r="J380" s="51"/>
      <c r="K380" s="51"/>
      <c r="L380" s="51"/>
      <c r="M380" s="51"/>
      <c r="N380" s="51"/>
      <c r="O380" s="51"/>
      <c r="P380" s="51"/>
      <c r="Q380" s="51"/>
      <c r="R380" s="51"/>
      <c r="S380" s="8"/>
      <c r="T380" s="8"/>
      <c r="U380" s="8"/>
      <c r="V380" s="8"/>
      <c r="W380" s="8"/>
      <c r="X380" s="8"/>
      <c r="Y380" s="8"/>
      <c r="Z380" s="8"/>
      <c r="AA380" s="8"/>
      <c r="AB380" s="8"/>
      <c r="AC380" s="8"/>
      <c r="AD380" s="8"/>
    </row>
    <row r="381" spans="2:30" ht="29.25" customHeight="1" x14ac:dyDescent="0.25">
      <c r="B381" s="101" t="s">
        <v>482</v>
      </c>
      <c r="C381" s="101"/>
      <c r="D381" s="101"/>
      <c r="E381" s="101"/>
      <c r="F381" s="101"/>
      <c r="G381" s="101"/>
      <c r="H381" s="101"/>
      <c r="I381" s="101"/>
      <c r="J381" s="101"/>
      <c r="K381" s="101"/>
      <c r="L381" s="101"/>
      <c r="M381" s="101"/>
      <c r="N381" s="101"/>
      <c r="O381" s="101"/>
      <c r="P381" s="101"/>
      <c r="Q381" s="101"/>
      <c r="R381" s="101"/>
      <c r="S381" s="8"/>
      <c r="T381" s="8"/>
      <c r="U381" s="8"/>
      <c r="V381" s="8"/>
      <c r="W381" s="8"/>
      <c r="X381" s="8"/>
      <c r="Y381" s="8"/>
      <c r="Z381" s="8"/>
      <c r="AA381" s="8"/>
      <c r="AB381" s="8"/>
      <c r="AC381" s="8"/>
      <c r="AD381" s="8"/>
    </row>
    <row r="382" spans="2:30" ht="28.5" customHeight="1" x14ac:dyDescent="0.25">
      <c r="B382" s="101" t="s">
        <v>483</v>
      </c>
      <c r="C382" s="101"/>
      <c r="D382" s="101"/>
      <c r="E382" s="101"/>
      <c r="F382" s="101"/>
      <c r="G382" s="101"/>
      <c r="H382" s="101"/>
      <c r="I382" s="101"/>
      <c r="J382" s="101"/>
      <c r="K382" s="101"/>
      <c r="L382" s="101"/>
      <c r="M382" s="101"/>
      <c r="N382" s="101"/>
      <c r="O382" s="101"/>
      <c r="P382" s="101"/>
      <c r="Q382" s="101"/>
      <c r="R382" s="101"/>
      <c r="S382" s="8"/>
      <c r="T382" s="59"/>
      <c r="U382" s="8"/>
      <c r="V382" s="8"/>
      <c r="W382" s="8"/>
      <c r="X382" s="8"/>
      <c r="Y382" s="8"/>
      <c r="Z382" s="8"/>
      <c r="AA382" s="8"/>
      <c r="AB382" s="8"/>
      <c r="AC382" s="8"/>
      <c r="AD382" s="8"/>
    </row>
    <row r="383" spans="2:30" x14ac:dyDescent="0.25">
      <c r="B383" s="101" t="s">
        <v>24</v>
      </c>
      <c r="C383" s="101"/>
      <c r="D383" s="101"/>
      <c r="E383" s="101"/>
      <c r="F383" s="101"/>
      <c r="G383" s="101"/>
      <c r="H383" s="101"/>
      <c r="I383" s="101"/>
      <c r="J383" s="101"/>
      <c r="K383" s="101"/>
      <c r="L383" s="101"/>
      <c r="M383" s="101"/>
      <c r="N383" s="101"/>
      <c r="O383" s="101"/>
      <c r="P383" s="101"/>
      <c r="Q383" s="101"/>
      <c r="R383" s="101"/>
      <c r="S383" s="8"/>
      <c r="T383" s="8"/>
      <c r="U383" s="8"/>
      <c r="V383" s="8"/>
      <c r="W383" s="8"/>
      <c r="X383" s="8"/>
      <c r="Y383" s="8"/>
      <c r="Z383" s="8"/>
      <c r="AA383" s="8"/>
      <c r="AB383" s="8"/>
      <c r="AC383" s="8"/>
      <c r="AD383" s="8"/>
    </row>
    <row r="384" spans="2:30" x14ac:dyDescent="0.25">
      <c r="B384" s="101" t="s">
        <v>484</v>
      </c>
      <c r="C384" s="101"/>
      <c r="D384" s="101"/>
      <c r="E384" s="101"/>
      <c r="F384" s="101"/>
      <c r="G384" s="101"/>
      <c r="H384" s="101"/>
      <c r="I384" s="101"/>
      <c r="J384" s="101"/>
      <c r="K384" s="101"/>
      <c r="L384" s="101"/>
      <c r="M384" s="101"/>
      <c r="N384" s="101"/>
      <c r="O384" s="101"/>
      <c r="P384" s="101"/>
      <c r="Q384" s="101"/>
      <c r="R384" s="101"/>
      <c r="S384" s="8"/>
      <c r="T384" s="8"/>
      <c r="U384" s="8"/>
      <c r="V384" s="8"/>
      <c r="W384" s="8"/>
      <c r="X384" s="8"/>
      <c r="Y384" s="8"/>
      <c r="Z384" s="8"/>
      <c r="AA384" s="8"/>
      <c r="AB384" s="8"/>
      <c r="AC384" s="8"/>
      <c r="AD384" s="8"/>
    </row>
    <row r="385" spans="2:32" x14ac:dyDescent="0.25">
      <c r="B385" s="101" t="s">
        <v>485</v>
      </c>
      <c r="C385" s="101"/>
      <c r="D385" s="101"/>
      <c r="E385" s="101"/>
      <c r="F385" s="101"/>
      <c r="G385" s="101"/>
      <c r="H385" s="101"/>
      <c r="I385" s="101"/>
      <c r="J385" s="101"/>
      <c r="K385" s="101"/>
      <c r="L385" s="101"/>
      <c r="M385" s="101"/>
      <c r="N385" s="101"/>
      <c r="O385" s="101"/>
      <c r="P385" s="101"/>
      <c r="Q385" s="101"/>
      <c r="R385" s="101"/>
      <c r="S385" s="8"/>
      <c r="T385" s="8"/>
      <c r="U385" s="8"/>
      <c r="V385" s="8"/>
      <c r="W385" s="8"/>
      <c r="X385" s="8"/>
      <c r="Y385" s="8"/>
      <c r="Z385" s="8"/>
      <c r="AA385" s="8"/>
      <c r="AB385" s="8"/>
      <c r="AC385" s="8"/>
      <c r="AD385" s="8"/>
    </row>
    <row r="386" spans="2:32" x14ac:dyDescent="0.25">
      <c r="B386" s="101" t="s">
        <v>486</v>
      </c>
      <c r="C386" s="101"/>
      <c r="D386" s="101"/>
      <c r="E386" s="101"/>
      <c r="F386" s="101"/>
      <c r="G386" s="101"/>
      <c r="H386" s="101"/>
      <c r="I386" s="101"/>
      <c r="J386" s="101"/>
      <c r="K386" s="101"/>
      <c r="L386" s="101"/>
      <c r="M386" s="101"/>
      <c r="N386" s="101"/>
      <c r="O386" s="101"/>
      <c r="P386" s="101"/>
      <c r="Q386" s="101"/>
      <c r="R386" s="101"/>
      <c r="S386" s="8"/>
      <c r="T386" s="8"/>
      <c r="U386" s="8"/>
      <c r="V386" s="8"/>
      <c r="W386" s="8"/>
      <c r="X386" s="8"/>
      <c r="Y386" s="8"/>
      <c r="Z386" s="8"/>
      <c r="AA386" s="8"/>
      <c r="AB386" s="8"/>
      <c r="AC386" s="8"/>
      <c r="AD386" s="8"/>
    </row>
    <row r="387" spans="2:32" ht="29.25" customHeight="1" x14ac:dyDescent="0.25">
      <c r="B387" s="101" t="s">
        <v>487</v>
      </c>
      <c r="C387" s="101"/>
      <c r="D387" s="101"/>
      <c r="E387" s="101"/>
      <c r="F387" s="101"/>
      <c r="G387" s="101"/>
      <c r="H387" s="101"/>
      <c r="I387" s="101"/>
      <c r="J387" s="101"/>
      <c r="K387" s="101"/>
      <c r="L387" s="101"/>
      <c r="M387" s="101"/>
      <c r="N387" s="101"/>
      <c r="O387" s="101"/>
      <c r="P387" s="101"/>
      <c r="Q387" s="101"/>
      <c r="R387" s="101"/>
      <c r="S387" s="8"/>
      <c r="T387" s="8"/>
      <c r="U387" s="8"/>
      <c r="V387" s="8"/>
      <c r="W387" s="8"/>
      <c r="X387" s="8"/>
      <c r="Y387" s="8"/>
      <c r="Z387" s="8"/>
      <c r="AA387" s="8"/>
      <c r="AB387" s="8"/>
      <c r="AC387" s="8"/>
      <c r="AD387" s="8"/>
    </row>
    <row r="388" spans="2:32" x14ac:dyDescent="0.25">
      <c r="B388" s="101" t="s">
        <v>488</v>
      </c>
      <c r="C388" s="101"/>
      <c r="D388" s="101"/>
      <c r="E388" s="101"/>
      <c r="F388" s="101"/>
      <c r="G388" s="101"/>
      <c r="H388" s="101"/>
      <c r="I388" s="101"/>
      <c r="J388" s="101"/>
      <c r="K388" s="101"/>
      <c r="L388" s="101"/>
      <c r="M388" s="101"/>
      <c r="N388" s="101"/>
      <c r="O388" s="101"/>
      <c r="P388" s="101"/>
      <c r="Q388" s="101"/>
      <c r="R388" s="101"/>
      <c r="S388" s="8"/>
      <c r="T388" s="8"/>
      <c r="U388" s="8"/>
      <c r="V388" s="8"/>
      <c r="W388" s="8"/>
      <c r="X388" s="8"/>
      <c r="Y388" s="8"/>
      <c r="Z388" s="8"/>
      <c r="AA388" s="8"/>
      <c r="AB388" s="8"/>
      <c r="AC388" s="8"/>
      <c r="AD388" s="8"/>
    </row>
    <row r="389" spans="2:32" ht="15.75" customHeight="1" x14ac:dyDescent="0.25">
      <c r="B389" s="101" t="s">
        <v>25</v>
      </c>
      <c r="C389" s="101"/>
      <c r="D389" s="101"/>
      <c r="E389" s="101"/>
      <c r="F389" s="101"/>
      <c r="G389" s="101"/>
      <c r="H389" s="101"/>
      <c r="I389" s="101"/>
      <c r="J389" s="101"/>
      <c r="K389" s="101"/>
      <c r="L389" s="101"/>
      <c r="M389" s="101"/>
      <c r="N389" s="101"/>
      <c r="O389" s="101"/>
      <c r="P389" s="101"/>
      <c r="Q389" s="101"/>
      <c r="R389" s="101"/>
      <c r="S389" s="34"/>
      <c r="T389" s="34"/>
      <c r="U389" s="8"/>
      <c r="V389" s="8"/>
      <c r="W389" s="8"/>
      <c r="X389" s="8"/>
      <c r="Y389" s="8"/>
      <c r="Z389" s="8"/>
      <c r="AA389" s="8"/>
      <c r="AB389" s="8"/>
      <c r="AC389" s="8"/>
      <c r="AD389" s="8"/>
    </row>
    <row r="390" spans="2:32" x14ac:dyDescent="0.25">
      <c r="B390" s="101" t="s">
        <v>26</v>
      </c>
      <c r="C390" s="101"/>
      <c r="D390" s="101"/>
      <c r="E390" s="101"/>
      <c r="F390" s="101"/>
      <c r="G390" s="101"/>
      <c r="H390" s="101"/>
      <c r="I390" s="101"/>
      <c r="J390" s="101"/>
      <c r="K390" s="101"/>
      <c r="L390" s="101"/>
      <c r="M390" s="101"/>
      <c r="N390" s="101"/>
      <c r="O390" s="101"/>
      <c r="P390" s="101"/>
      <c r="Q390" s="101"/>
      <c r="R390" s="101"/>
      <c r="S390" s="8"/>
      <c r="T390" s="8"/>
      <c r="U390" s="8"/>
      <c r="V390" s="8"/>
      <c r="W390" s="8"/>
      <c r="X390" s="8"/>
      <c r="Y390" s="8"/>
      <c r="Z390" s="8"/>
      <c r="AA390" s="8"/>
      <c r="AB390" s="8"/>
      <c r="AC390" s="8"/>
      <c r="AD390" s="8"/>
    </row>
    <row r="391" spans="2:32" x14ac:dyDescent="0.2">
      <c r="P391" s="36"/>
      <c r="Q391" s="36"/>
      <c r="R391" s="32"/>
      <c r="S391" s="8"/>
      <c r="T391" s="8"/>
      <c r="U391" s="8"/>
      <c r="V391" s="8"/>
      <c r="W391" s="8"/>
      <c r="X391" s="8"/>
      <c r="Y391" s="8"/>
      <c r="Z391" s="8"/>
      <c r="AA391" s="8"/>
      <c r="AB391" s="8"/>
      <c r="AC391" s="8"/>
      <c r="AD391" s="8"/>
    </row>
    <row r="392" spans="2:32" x14ac:dyDescent="0.2">
      <c r="P392" s="36"/>
      <c r="Q392" s="36"/>
      <c r="R392" s="32"/>
      <c r="S392" s="8"/>
      <c r="T392" s="8"/>
      <c r="U392" s="8"/>
      <c r="V392" s="8"/>
      <c r="W392" s="8"/>
      <c r="X392" s="8"/>
      <c r="Y392" s="8"/>
      <c r="Z392" s="8"/>
      <c r="AA392" s="8"/>
      <c r="AB392" s="8"/>
      <c r="AC392" s="8"/>
      <c r="AD392" s="8"/>
    </row>
    <row r="393" spans="2:32" x14ac:dyDescent="0.25">
      <c r="P393" s="40"/>
      <c r="Q393" s="40"/>
      <c r="R393" s="40"/>
      <c r="S393" s="8"/>
      <c r="T393" s="8"/>
      <c r="U393" s="8"/>
      <c r="V393" s="8"/>
      <c r="W393" s="8"/>
      <c r="X393" s="8"/>
      <c r="Y393" s="8"/>
      <c r="Z393" s="8"/>
      <c r="AA393" s="8"/>
      <c r="AB393" s="8"/>
      <c r="AC393" s="8"/>
      <c r="AD393" s="8"/>
    </row>
    <row r="394" spans="2:32" x14ac:dyDescent="0.25">
      <c r="P394" s="48"/>
      <c r="Q394" s="48"/>
      <c r="R394" s="41"/>
      <c r="S394" s="8"/>
      <c r="T394" s="8"/>
      <c r="U394" s="8"/>
      <c r="V394" s="8"/>
      <c r="W394" s="8"/>
      <c r="X394" s="8"/>
      <c r="Y394" s="8"/>
      <c r="Z394" s="8"/>
      <c r="AA394" s="8"/>
      <c r="AB394" s="8"/>
      <c r="AC394" s="8"/>
      <c r="AD394" s="8"/>
    </row>
    <row r="395" spans="2:32" ht="13.5" customHeight="1" x14ac:dyDescent="0.25">
      <c r="P395" s="47"/>
      <c r="Q395" s="47"/>
      <c r="R395" s="41"/>
      <c r="S395" s="8"/>
      <c r="T395" s="8"/>
      <c r="U395" s="8"/>
      <c r="V395" s="8"/>
      <c r="W395" s="8"/>
      <c r="X395" s="8"/>
      <c r="Y395" s="8"/>
      <c r="Z395" s="8"/>
      <c r="AA395" s="8"/>
      <c r="AB395" s="8"/>
      <c r="AC395" s="8"/>
      <c r="AD395" s="8"/>
    </row>
    <row r="396" spans="2:32" ht="12.75" customHeight="1" x14ac:dyDescent="0.25">
      <c r="P396" s="98"/>
      <c r="Q396" s="98"/>
      <c r="R396" s="98"/>
      <c r="S396" s="8"/>
      <c r="T396" s="8"/>
      <c r="U396" s="8"/>
      <c r="V396" s="8"/>
      <c r="W396" s="8"/>
      <c r="X396" s="8"/>
      <c r="Y396" s="8"/>
      <c r="Z396" s="8"/>
      <c r="AA396" s="8"/>
      <c r="AB396" s="8"/>
      <c r="AC396" s="8"/>
      <c r="AD396" s="8"/>
      <c r="AF396" s="42"/>
    </row>
    <row r="397" spans="2:32" ht="12.75" customHeight="1" x14ac:dyDescent="0.25">
      <c r="L397" s="58"/>
      <c r="M397" s="98"/>
      <c r="N397" s="98"/>
      <c r="O397" s="98"/>
      <c r="P397" s="98"/>
      <c r="Q397" s="98"/>
      <c r="R397" s="98"/>
      <c r="S397" s="8"/>
      <c r="T397" s="8"/>
      <c r="U397" s="8"/>
      <c r="V397" s="8"/>
      <c r="W397" s="8"/>
      <c r="X397" s="8"/>
      <c r="Y397" s="8"/>
      <c r="Z397" s="8"/>
      <c r="AA397" s="8"/>
      <c r="AB397" s="8"/>
      <c r="AC397" s="8"/>
      <c r="AD397" s="8"/>
    </row>
    <row r="398" spans="2:32" x14ac:dyDescent="0.2">
      <c r="B398" s="58"/>
      <c r="C398" s="58"/>
      <c r="D398" s="58"/>
      <c r="E398" s="58"/>
      <c r="F398" s="58"/>
      <c r="G398" s="58"/>
      <c r="H398" s="38"/>
      <c r="I398" s="58"/>
      <c r="J398" s="58"/>
      <c r="K398" s="58"/>
      <c r="L398" s="58"/>
      <c r="M398" s="39"/>
      <c r="N398" s="40"/>
      <c r="O398" s="40"/>
      <c r="P398" s="40"/>
      <c r="Q398" s="40"/>
      <c r="R398" s="40"/>
      <c r="S398" s="8"/>
      <c r="T398" s="8"/>
      <c r="U398" s="8"/>
      <c r="V398" s="8"/>
      <c r="W398" s="8"/>
      <c r="X398" s="8"/>
      <c r="Y398" s="8"/>
      <c r="Z398" s="8"/>
      <c r="AA398" s="8"/>
      <c r="AB398" s="8"/>
      <c r="AC398" s="8"/>
      <c r="AD398" s="8"/>
    </row>
    <row r="399" spans="2:32" x14ac:dyDescent="0.2">
      <c r="B399" s="43"/>
      <c r="C399" s="43"/>
      <c r="D399" s="43"/>
      <c r="E399" s="43"/>
      <c r="F399" s="43"/>
      <c r="G399" s="43"/>
      <c r="H399" s="43"/>
      <c r="I399" s="43"/>
      <c r="J399" s="38"/>
      <c r="K399" s="38"/>
      <c r="L399" s="38"/>
      <c r="M399" s="44"/>
      <c r="N399" s="38"/>
      <c r="O399" s="33"/>
      <c r="P399" s="33"/>
      <c r="Q399" s="33"/>
      <c r="R399" s="38"/>
    </row>
    <row r="405" spans="1:39" x14ac:dyDescent="0.25">
      <c r="B405" s="102"/>
      <c r="C405" s="102"/>
      <c r="D405" s="102"/>
      <c r="E405" s="102"/>
      <c r="G405" s="102"/>
      <c r="H405" s="102"/>
      <c r="I405" s="102"/>
      <c r="J405" s="102"/>
      <c r="L405" s="103"/>
      <c r="M405" s="103"/>
      <c r="N405" s="103"/>
      <c r="O405" s="1"/>
    </row>
    <row r="406" spans="1:39" x14ac:dyDescent="0.2">
      <c r="B406" s="32"/>
      <c r="C406" s="32"/>
      <c r="D406" s="32"/>
      <c r="E406" s="35"/>
      <c r="G406" s="32"/>
      <c r="H406" s="32"/>
      <c r="I406" s="32"/>
      <c r="J406" s="35"/>
      <c r="M406" s="35"/>
      <c r="N406" s="35"/>
      <c r="O406" s="33"/>
    </row>
    <row r="407" spans="1:39" x14ac:dyDescent="0.2">
      <c r="B407" s="35"/>
      <c r="C407" s="35"/>
      <c r="D407" s="35"/>
      <c r="E407" s="35"/>
      <c r="F407" s="8"/>
      <c r="G407" s="35"/>
      <c r="H407" s="35"/>
      <c r="I407" s="35"/>
      <c r="J407" s="35"/>
      <c r="K407" s="8"/>
      <c r="L407" s="8"/>
      <c r="M407" s="35"/>
      <c r="N407" s="35"/>
      <c r="O407" s="36"/>
    </row>
    <row r="408" spans="1:39" x14ac:dyDescent="0.2">
      <c r="B408" s="35"/>
      <c r="C408" s="35"/>
      <c r="D408" s="35"/>
      <c r="E408" s="8"/>
      <c r="F408" s="8"/>
      <c r="G408" s="35"/>
      <c r="H408" s="35"/>
      <c r="I408" s="35"/>
      <c r="J408" s="8"/>
      <c r="K408" s="8"/>
      <c r="L408" s="8"/>
      <c r="M408" s="37"/>
      <c r="N408" s="37"/>
      <c r="O408" s="37"/>
    </row>
    <row r="409" spans="1:39" x14ac:dyDescent="0.25">
      <c r="B409" s="58"/>
      <c r="C409" s="58"/>
      <c r="D409" s="58"/>
      <c r="E409" s="58"/>
      <c r="F409" s="8"/>
      <c r="G409" s="58"/>
      <c r="H409" s="58"/>
      <c r="I409" s="58"/>
      <c r="J409" s="58"/>
      <c r="K409" s="8"/>
      <c r="L409" s="8"/>
      <c r="M409" s="39"/>
      <c r="N409" s="40"/>
      <c r="O409" s="40"/>
    </row>
    <row r="410" spans="1:39" s="45" customFormat="1" x14ac:dyDescent="0.25">
      <c r="A410" s="1"/>
      <c r="B410" s="104"/>
      <c r="C410" s="104"/>
      <c r="D410" s="104"/>
      <c r="E410" s="104"/>
      <c r="F410" s="8"/>
      <c r="G410" s="104"/>
      <c r="H410" s="104"/>
      <c r="I410" s="104"/>
      <c r="J410" s="104"/>
      <c r="K410" s="8"/>
      <c r="L410" s="104"/>
      <c r="M410" s="104"/>
      <c r="N410" s="104"/>
      <c r="O410" s="41"/>
      <c r="R410" s="1"/>
      <c r="S410" s="1"/>
      <c r="T410" s="1"/>
      <c r="U410" s="1"/>
      <c r="V410" s="1"/>
      <c r="W410" s="1"/>
      <c r="X410" s="1"/>
      <c r="Y410" s="1"/>
      <c r="Z410" s="1"/>
      <c r="AA410" s="1"/>
      <c r="AB410" s="1"/>
      <c r="AC410" s="1"/>
      <c r="AD410" s="1"/>
      <c r="AE410" s="1"/>
      <c r="AF410" s="1"/>
      <c r="AG410" s="1"/>
      <c r="AH410" s="1"/>
      <c r="AI410" s="1"/>
      <c r="AJ410" s="1"/>
      <c r="AK410" s="1"/>
      <c r="AL410" s="1"/>
      <c r="AM410" s="1"/>
    </row>
    <row r="411" spans="1:39" s="45" customFormat="1" x14ac:dyDescent="0.25">
      <c r="A411" s="1"/>
      <c r="B411" s="97"/>
      <c r="C411" s="97"/>
      <c r="D411" s="97"/>
      <c r="E411" s="97"/>
      <c r="F411" s="97"/>
      <c r="G411" s="97"/>
      <c r="H411" s="97"/>
      <c r="I411" s="97"/>
      <c r="J411" s="97"/>
      <c r="K411" s="97"/>
      <c r="L411" s="97"/>
      <c r="M411" s="97"/>
      <c r="N411" s="97"/>
      <c r="O411" s="97"/>
      <c r="R411" s="1"/>
      <c r="S411" s="1"/>
      <c r="T411" s="1"/>
      <c r="U411" s="1"/>
      <c r="V411" s="1"/>
      <c r="W411" s="1"/>
      <c r="X411" s="1"/>
      <c r="Y411" s="1"/>
      <c r="Z411" s="1"/>
      <c r="AA411" s="1"/>
      <c r="AB411" s="1"/>
      <c r="AC411" s="1"/>
      <c r="AD411" s="1"/>
      <c r="AE411" s="1"/>
      <c r="AF411" s="1"/>
      <c r="AG411" s="1"/>
      <c r="AH411" s="1"/>
      <c r="AI411" s="1"/>
      <c r="AJ411" s="1"/>
      <c r="AK411" s="1"/>
      <c r="AL411" s="1"/>
      <c r="AM411" s="1"/>
    </row>
    <row r="412" spans="1:39" s="45" customFormat="1" x14ac:dyDescent="0.25">
      <c r="A412" s="1"/>
      <c r="B412" s="98"/>
      <c r="C412" s="98"/>
      <c r="D412" s="98"/>
      <c r="E412" s="98"/>
      <c r="F412" s="98"/>
      <c r="G412" s="98"/>
      <c r="H412" s="98"/>
      <c r="I412" s="98"/>
      <c r="J412" s="98"/>
      <c r="K412" s="98"/>
      <c r="L412" s="98"/>
      <c r="M412" s="98"/>
      <c r="N412" s="98"/>
      <c r="O412" s="37"/>
      <c r="R412" s="1"/>
      <c r="S412" s="1"/>
      <c r="T412" s="1"/>
      <c r="U412" s="1"/>
      <c r="V412" s="1"/>
      <c r="W412" s="1"/>
      <c r="X412" s="1"/>
      <c r="Y412" s="1"/>
      <c r="Z412" s="1"/>
      <c r="AA412" s="1"/>
      <c r="AB412" s="1"/>
      <c r="AC412" s="1"/>
      <c r="AD412" s="1"/>
      <c r="AE412" s="1"/>
      <c r="AF412" s="1"/>
      <c r="AG412" s="1"/>
      <c r="AH412" s="1"/>
      <c r="AI412" s="1"/>
      <c r="AJ412" s="1"/>
      <c r="AK412" s="1"/>
      <c r="AL412" s="1"/>
      <c r="AM412" s="1"/>
    </row>
    <row r="413" spans="1:39" s="45" customFormat="1" x14ac:dyDescent="0.25">
      <c r="A413" s="1"/>
      <c r="B413" s="97"/>
      <c r="C413" s="97"/>
      <c r="D413" s="97"/>
      <c r="E413" s="97"/>
      <c r="F413" s="97"/>
      <c r="G413" s="97"/>
      <c r="H413" s="97"/>
      <c r="I413" s="97"/>
      <c r="J413" s="97"/>
      <c r="K413" s="97"/>
      <c r="L413" s="8"/>
      <c r="M413" s="8"/>
      <c r="N413" s="8"/>
      <c r="O413" s="30"/>
      <c r="R413" s="1"/>
      <c r="S413" s="1"/>
      <c r="T413" s="1"/>
      <c r="U413" s="1"/>
      <c r="V413" s="1"/>
      <c r="W413" s="1"/>
      <c r="X413" s="1"/>
      <c r="Y413" s="1"/>
      <c r="Z413" s="1"/>
      <c r="AA413" s="1"/>
      <c r="AB413" s="1"/>
      <c r="AC413" s="1"/>
      <c r="AD413" s="1"/>
      <c r="AE413" s="1"/>
      <c r="AF413" s="1"/>
      <c r="AG413" s="1"/>
      <c r="AH413" s="1"/>
      <c r="AI413" s="1"/>
      <c r="AJ413" s="1"/>
      <c r="AK413" s="1"/>
      <c r="AL413" s="1"/>
      <c r="AM413" s="1"/>
    </row>
  </sheetData>
  <mergeCells count="403">
    <mergeCell ref="M1:N1"/>
    <mergeCell ref="B4:C4"/>
    <mergeCell ref="D4:J4"/>
    <mergeCell ref="K4:M4"/>
    <mergeCell ref="N4:R4"/>
    <mergeCell ref="B5:C5"/>
    <mergeCell ref="D5:J5"/>
    <mergeCell ref="K5:M5"/>
    <mergeCell ref="N5:R5"/>
    <mergeCell ref="B8:C8"/>
    <mergeCell ref="D8:M8"/>
    <mergeCell ref="N8:O8"/>
    <mergeCell ref="C12:N12"/>
    <mergeCell ref="B6:C6"/>
    <mergeCell ref="D6:M6"/>
    <mergeCell ref="N6:O6"/>
    <mergeCell ref="P6:R6"/>
    <mergeCell ref="B7:C7"/>
    <mergeCell ref="D7:M7"/>
    <mergeCell ref="N7:O7"/>
    <mergeCell ref="P7:R7"/>
    <mergeCell ref="C50:N50"/>
    <mergeCell ref="C51:N51"/>
    <mergeCell ref="C52:N52"/>
    <mergeCell ref="C53:N53"/>
    <mergeCell ref="C55:N55"/>
    <mergeCell ref="C54:N54"/>
    <mergeCell ref="C57:N57"/>
    <mergeCell ref="C32:N32"/>
    <mergeCell ref="P8:R8"/>
    <mergeCell ref="C9:N9"/>
    <mergeCell ref="B10:N10"/>
    <mergeCell ref="C21:N21"/>
    <mergeCell ref="C22:N22"/>
    <mergeCell ref="C23:N23"/>
    <mergeCell ref="C24:N24"/>
    <mergeCell ref="C25:N25"/>
    <mergeCell ref="C19:N19"/>
    <mergeCell ref="C20:N20"/>
    <mergeCell ref="C11:N11"/>
    <mergeCell ref="C13:N13"/>
    <mergeCell ref="C14:N14"/>
    <mergeCell ref="C16:N16"/>
    <mergeCell ref="C17:N17"/>
    <mergeCell ref="C18:N18"/>
    <mergeCell ref="C15:N15"/>
    <mergeCell ref="C36:N36"/>
    <mergeCell ref="C37:N37"/>
    <mergeCell ref="C26:N26"/>
    <mergeCell ref="C27:N27"/>
    <mergeCell ref="C28:N28"/>
    <mergeCell ref="C30:N30"/>
    <mergeCell ref="C31:N31"/>
    <mergeCell ref="C29:N29"/>
    <mergeCell ref="C33:N33"/>
    <mergeCell ref="C34:N34"/>
    <mergeCell ref="C35:N35"/>
    <mergeCell ref="C44:N44"/>
    <mergeCell ref="C48:N48"/>
    <mergeCell ref="C49:N49"/>
    <mergeCell ref="C38:N38"/>
    <mergeCell ref="C39:N39"/>
    <mergeCell ref="C40:N40"/>
    <mergeCell ref="C41:N41"/>
    <mergeCell ref="C42:N42"/>
    <mergeCell ref="C43:N43"/>
    <mergeCell ref="C45:N45"/>
    <mergeCell ref="C46:N46"/>
    <mergeCell ref="C47:N47"/>
    <mergeCell ref="C84:N84"/>
    <mergeCell ref="C83:N83"/>
    <mergeCell ref="C81:N81"/>
    <mergeCell ref="C119:N119"/>
    <mergeCell ref="C92:N92"/>
    <mergeCell ref="C93:N93"/>
    <mergeCell ref="C94:N94"/>
    <mergeCell ref="C95:N95"/>
    <mergeCell ref="C96:N96"/>
    <mergeCell ref="C97:N97"/>
    <mergeCell ref="C98:N98"/>
    <mergeCell ref="C99:N99"/>
    <mergeCell ref="C100:N100"/>
    <mergeCell ref="C101:N101"/>
    <mergeCell ref="C107:N107"/>
    <mergeCell ref="C113:N113"/>
    <mergeCell ref="C82:N82"/>
    <mergeCell ref="C85:N85"/>
    <mergeCell ref="C86:N86"/>
    <mergeCell ref="C87:N87"/>
    <mergeCell ref="C88:N88"/>
    <mergeCell ref="C89:N89"/>
    <mergeCell ref="C90:N90"/>
    <mergeCell ref="C91:N91"/>
    <mergeCell ref="B359:N359"/>
    <mergeCell ref="C360:N360"/>
    <mergeCell ref="C139:N139"/>
    <mergeCell ref="B357:N357"/>
    <mergeCell ref="B355:N355"/>
    <mergeCell ref="C358:N358"/>
    <mergeCell ref="C350:N350"/>
    <mergeCell ref="C185:N185"/>
    <mergeCell ref="C145:N145"/>
    <mergeCell ref="C146:N146"/>
    <mergeCell ref="C147:N147"/>
    <mergeCell ref="C148:N148"/>
    <mergeCell ref="C149:N149"/>
    <mergeCell ref="C140:N140"/>
    <mergeCell ref="C141:N141"/>
    <mergeCell ref="C197:N197"/>
    <mergeCell ref="C198:N198"/>
    <mergeCell ref="C199:N199"/>
    <mergeCell ref="C152:N152"/>
    <mergeCell ref="C153:N153"/>
    <mergeCell ref="C154:N154"/>
    <mergeCell ref="C155:N155"/>
    <mergeCell ref="C156:N156"/>
    <mergeCell ref="C157:N157"/>
    <mergeCell ref="B387:R387"/>
    <mergeCell ref="B388:R388"/>
    <mergeCell ref="B389:R389"/>
    <mergeCell ref="B390:R390"/>
    <mergeCell ref="B363:N363"/>
    <mergeCell ref="C364:N364"/>
    <mergeCell ref="B365:N365"/>
    <mergeCell ref="C366:N366"/>
    <mergeCell ref="B361:N361"/>
    <mergeCell ref="C362:N362"/>
    <mergeCell ref="B413:F413"/>
    <mergeCell ref="G413:K413"/>
    <mergeCell ref="B411:F411"/>
    <mergeCell ref="G411:K411"/>
    <mergeCell ref="L411:O411"/>
    <mergeCell ref="B412:F412"/>
    <mergeCell ref="G412:K412"/>
    <mergeCell ref="L412:N412"/>
    <mergeCell ref="B367:N367"/>
    <mergeCell ref="C368:N368"/>
    <mergeCell ref="B381:R381"/>
    <mergeCell ref="B382:R382"/>
    <mergeCell ref="B383:R383"/>
    <mergeCell ref="B384:R384"/>
    <mergeCell ref="P396:R396"/>
    <mergeCell ref="M397:R397"/>
    <mergeCell ref="B405:E405"/>
    <mergeCell ref="G405:J405"/>
    <mergeCell ref="L405:N405"/>
    <mergeCell ref="B410:E410"/>
    <mergeCell ref="G410:J410"/>
    <mergeCell ref="L410:N410"/>
    <mergeCell ref="B385:R385"/>
    <mergeCell ref="B386:R386"/>
    <mergeCell ref="C124:N124"/>
    <mergeCell ref="C150:N150"/>
    <mergeCell ref="C151:N151"/>
    <mergeCell ref="C143:N143"/>
    <mergeCell ref="C127:N127"/>
    <mergeCell ref="C128:N128"/>
    <mergeCell ref="C129:N129"/>
    <mergeCell ref="C130:N130"/>
    <mergeCell ref="C131:N131"/>
    <mergeCell ref="C132:N132"/>
    <mergeCell ref="C133:N133"/>
    <mergeCell ref="C134:N134"/>
    <mergeCell ref="C135:N135"/>
    <mergeCell ref="C136:N136"/>
    <mergeCell ref="C137:N137"/>
    <mergeCell ref="C138:N138"/>
    <mergeCell ref="C142:N142"/>
    <mergeCell ref="C126:N126"/>
    <mergeCell ref="C158:N158"/>
    <mergeCell ref="C173:N173"/>
    <mergeCell ref="C174:N174"/>
    <mergeCell ref="C175:N175"/>
    <mergeCell ref="C176:N176"/>
    <mergeCell ref="C168:N168"/>
    <mergeCell ref="C169:N169"/>
    <mergeCell ref="C170:N170"/>
    <mergeCell ref="C159:N159"/>
    <mergeCell ref="C160:N160"/>
    <mergeCell ref="C239:N239"/>
    <mergeCell ref="C248:N248"/>
    <mergeCell ref="C254:N254"/>
    <mergeCell ref="C144:N144"/>
    <mergeCell ref="C186:N186"/>
    <mergeCell ref="C187:N187"/>
    <mergeCell ref="C188:N188"/>
    <mergeCell ref="C189:N189"/>
    <mergeCell ref="C190:N190"/>
    <mergeCell ref="C191:N191"/>
    <mergeCell ref="C241:N241"/>
    <mergeCell ref="C194:N194"/>
    <mergeCell ref="C193:N193"/>
    <mergeCell ref="C215:N215"/>
    <mergeCell ref="C216:N216"/>
    <mergeCell ref="C217:N217"/>
    <mergeCell ref="C218:N218"/>
    <mergeCell ref="C219:N219"/>
    <mergeCell ref="C220:N220"/>
    <mergeCell ref="C221:N221"/>
    <mergeCell ref="C233:N233"/>
    <mergeCell ref="C209:N209"/>
    <mergeCell ref="C195:N195"/>
    <mergeCell ref="C196:N196"/>
    <mergeCell ref="C252:N252"/>
    <mergeCell ref="C240:N240"/>
    <mergeCell ref="C243:N243"/>
    <mergeCell ref="C244:N244"/>
    <mergeCell ref="C261:N261"/>
    <mergeCell ref="C246:N246"/>
    <mergeCell ref="C266:N266"/>
    <mergeCell ref="C200:N200"/>
    <mergeCell ref="C201:N201"/>
    <mergeCell ref="C202:N202"/>
    <mergeCell ref="C203:N203"/>
    <mergeCell ref="C213:N213"/>
    <mergeCell ref="C204:N204"/>
    <mergeCell ref="C205:N205"/>
    <mergeCell ref="C206:N206"/>
    <mergeCell ref="C207:N207"/>
    <mergeCell ref="C208:N208"/>
    <mergeCell ref="C210:N210"/>
    <mergeCell ref="C211:N211"/>
    <mergeCell ref="C212:N212"/>
    <mergeCell ref="C235:N235"/>
    <mergeCell ref="C236:N236"/>
    <mergeCell ref="C237:N237"/>
    <mergeCell ref="C238:N238"/>
    <mergeCell ref="C283:N283"/>
    <mergeCell ref="C284:N284"/>
    <mergeCell ref="C285:N285"/>
    <mergeCell ref="C287:N287"/>
    <mergeCell ref="C295:N295"/>
    <mergeCell ref="C296:N296"/>
    <mergeCell ref="C161:N161"/>
    <mergeCell ref="C162:N162"/>
    <mergeCell ref="C163:N163"/>
    <mergeCell ref="C164:N164"/>
    <mergeCell ref="C165:N165"/>
    <mergeCell ref="C166:N166"/>
    <mergeCell ref="C245:N245"/>
    <mergeCell ref="C258:N258"/>
    <mergeCell ref="C259:N259"/>
    <mergeCell ref="C260:N260"/>
    <mergeCell ref="C262:N262"/>
    <mergeCell ref="C263:N263"/>
    <mergeCell ref="C264:N264"/>
    <mergeCell ref="C255:N255"/>
    <mergeCell ref="C249:N249"/>
    <mergeCell ref="C250:N250"/>
    <mergeCell ref="C251:N251"/>
    <mergeCell ref="C271:N271"/>
    <mergeCell ref="C78:N78"/>
    <mergeCell ref="C58:N58"/>
    <mergeCell ref="C64:N64"/>
    <mergeCell ref="C59:N59"/>
    <mergeCell ref="C265:N265"/>
    <mergeCell ref="C267:N267"/>
    <mergeCell ref="C268:N268"/>
    <mergeCell ref="C269:N269"/>
    <mergeCell ref="C270:N270"/>
    <mergeCell ref="C256:N256"/>
    <mergeCell ref="C257:N257"/>
    <mergeCell ref="C232:N232"/>
    <mergeCell ref="C223:N223"/>
    <mergeCell ref="C224:N224"/>
    <mergeCell ref="C253:N253"/>
    <mergeCell ref="C226:N226"/>
    <mergeCell ref="C227:N227"/>
    <mergeCell ref="C228:N228"/>
    <mergeCell ref="C229:N229"/>
    <mergeCell ref="C230:N230"/>
    <mergeCell ref="C225:N225"/>
    <mergeCell ref="C234:N234"/>
    <mergeCell ref="C242:N242"/>
    <mergeCell ref="C247:N247"/>
    <mergeCell ref="C60:N60"/>
    <mergeCell ref="C61:N61"/>
    <mergeCell ref="C62:N62"/>
    <mergeCell ref="C63:N63"/>
    <mergeCell ref="C277:N277"/>
    <mergeCell ref="C278:N278"/>
    <mergeCell ref="C279:N279"/>
    <mergeCell ref="C231:N231"/>
    <mergeCell ref="C56:N56"/>
    <mergeCell ref="C65:N65"/>
    <mergeCell ref="C66:N66"/>
    <mergeCell ref="C67:N67"/>
    <mergeCell ref="C68:N68"/>
    <mergeCell ref="C69:N69"/>
    <mergeCell ref="C74:N74"/>
    <mergeCell ref="C79:N79"/>
    <mergeCell ref="C80:N80"/>
    <mergeCell ref="C75:N75"/>
    <mergeCell ref="C70:N70"/>
    <mergeCell ref="C71:N71"/>
    <mergeCell ref="C72:N72"/>
    <mergeCell ref="C73:N73"/>
    <mergeCell ref="C76:N76"/>
    <mergeCell ref="C77:N77"/>
    <mergeCell ref="C280:N280"/>
    <mergeCell ref="C281:N281"/>
    <mergeCell ref="C282:N282"/>
    <mergeCell ref="C344:N344"/>
    <mergeCell ref="C338:N338"/>
    <mergeCell ref="C341:N341"/>
    <mergeCell ref="C324:N324"/>
    <mergeCell ref="C297:N297"/>
    <mergeCell ref="C298:N298"/>
    <mergeCell ref="C320:N320"/>
    <mergeCell ref="C322:N322"/>
    <mergeCell ref="C323:N323"/>
    <mergeCell ref="C311:N311"/>
    <mergeCell ref="C321:N321"/>
    <mergeCell ref="C299:N299"/>
    <mergeCell ref="C306:N306"/>
    <mergeCell ref="C312:N312"/>
    <mergeCell ref="C313:N313"/>
    <mergeCell ref="C314:N314"/>
    <mergeCell ref="C315:N315"/>
    <mergeCell ref="C316:N316"/>
    <mergeCell ref="C317:N317"/>
    <mergeCell ref="C325:N325"/>
    <mergeCell ref="C326:N326"/>
    <mergeCell ref="C112:N112"/>
    <mergeCell ref="C114:N114"/>
    <mergeCell ref="C118:N118"/>
    <mergeCell ref="C120:N120"/>
    <mergeCell ref="C121:N121"/>
    <mergeCell ref="C122:N122"/>
    <mergeCell ref="C123:N123"/>
    <mergeCell ref="C125:N125"/>
    <mergeCell ref="C330:N330"/>
    <mergeCell ref="C180:N180"/>
    <mergeCell ref="C181:N181"/>
    <mergeCell ref="C182:N182"/>
    <mergeCell ref="C183:N183"/>
    <mergeCell ref="C184:N184"/>
    <mergeCell ref="C275:N275"/>
    <mergeCell ref="C291:N291"/>
    <mergeCell ref="C292:N292"/>
    <mergeCell ref="C276:N276"/>
    <mergeCell ref="C272:N272"/>
    <mergeCell ref="C273:N273"/>
    <mergeCell ref="C274:N274"/>
    <mergeCell ref="C286:N286"/>
    <mergeCell ref="C288:N288"/>
    <mergeCell ref="C289:N289"/>
    <mergeCell ref="C102:N102"/>
    <mergeCell ref="C103:N103"/>
    <mergeCell ref="C104:N104"/>
    <mergeCell ref="C105:N105"/>
    <mergeCell ref="C106:N106"/>
    <mergeCell ref="C108:N108"/>
    <mergeCell ref="C109:N109"/>
    <mergeCell ref="C110:N110"/>
    <mergeCell ref="C111:N111"/>
    <mergeCell ref="C307:N307"/>
    <mergeCell ref="C348:N348"/>
    <mergeCell ref="C345:N345"/>
    <mergeCell ref="C346:N346"/>
    <mergeCell ref="C347:N347"/>
    <mergeCell ref="C349:N349"/>
    <mergeCell ref="C351:N351"/>
    <mergeCell ref="C343:N343"/>
    <mergeCell ref="C331:N331"/>
    <mergeCell ref="C337:N337"/>
    <mergeCell ref="C342:N342"/>
    <mergeCell ref="C339:N339"/>
    <mergeCell ref="C340:N340"/>
    <mergeCell ref="C332:N332"/>
    <mergeCell ref="C333:N333"/>
    <mergeCell ref="C334:N334"/>
    <mergeCell ref="C335:N335"/>
    <mergeCell ref="C336:N336"/>
    <mergeCell ref="C327:N327"/>
    <mergeCell ref="C328:N328"/>
    <mergeCell ref="C329:N329"/>
    <mergeCell ref="C308:N308"/>
    <mergeCell ref="C309:N309"/>
    <mergeCell ref="C310:N310"/>
    <mergeCell ref="C115:N115"/>
    <mergeCell ref="C116:N116"/>
    <mergeCell ref="C117:N117"/>
    <mergeCell ref="C318:N318"/>
    <mergeCell ref="C319:N319"/>
    <mergeCell ref="C167:N167"/>
    <mergeCell ref="C171:N171"/>
    <mergeCell ref="C172:N172"/>
    <mergeCell ref="C177:N177"/>
    <mergeCell ref="C178:N178"/>
    <mergeCell ref="C179:N179"/>
    <mergeCell ref="C192:N192"/>
    <mergeCell ref="C214:N214"/>
    <mergeCell ref="C222:N222"/>
    <mergeCell ref="C300:N300"/>
    <mergeCell ref="C301:N301"/>
    <mergeCell ref="C290:N290"/>
    <mergeCell ref="C294:N294"/>
    <mergeCell ref="C293:N293"/>
    <mergeCell ref="C302:N302"/>
    <mergeCell ref="C303:N303"/>
    <mergeCell ref="C304:N304"/>
    <mergeCell ref="C305:N305"/>
  </mergeCells>
  <pageMargins left="0.70866141732283472" right="0.70866141732283472" top="0.74803149606299213" bottom="0.74803149606299213" header="0.31496062992125984" footer="0.31496062992125984"/>
  <pageSetup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Company>INIFED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hugo zamudio martínez</dc:creator>
  <cp:lastModifiedBy>Félix García Rodríguez</cp:lastModifiedBy>
  <cp:lastPrinted>2016-12-22T20:31:53Z</cp:lastPrinted>
  <dcterms:created xsi:type="dcterms:W3CDTF">2013-04-02T16:15:18Z</dcterms:created>
  <dcterms:modified xsi:type="dcterms:W3CDTF">2016-12-23T16:02:11Z</dcterms:modified>
</cp:coreProperties>
</file>